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TURNERE2\Downloads\"/>
    </mc:Choice>
  </mc:AlternateContent>
  <xr:revisionPtr revIDLastSave="0" documentId="13_ncr:1_{33C1C65E-321E-4534-9764-F52B4B4481DF}" xr6:coauthVersionLast="47" xr6:coauthVersionMax="47" xr10:uidLastSave="{00000000-0000-0000-0000-000000000000}"/>
  <bookViews>
    <workbookView xWindow="3730" yWindow="-11960" windowWidth="19180" windowHeight="10200" tabRatio="500" activeTab="1" xr2:uid="{00000000-000D-0000-FFFF-FFFF00000000}"/>
  </bookViews>
  <sheets>
    <sheet name="Screen Australia (w ScreenNSW)" sheetId="2" r:id="rId1"/>
    <sheet name="Screen NSW (NO SA)" sheetId="1" r:id="rId2"/>
  </sheets>
  <definedNames>
    <definedName name="_xlnm.Print_Area" localSheetId="0">'Screen Australia (w ScreenNSW)'!$A$2:$I$67</definedName>
    <definedName name="_xlnm.Print_Area" localSheetId="1">'Screen NSW (NO SA)'!$A$2:$I$64</definedName>
    <definedName name="STATE_AGENCY">#REF!</definedName>
    <definedName name="StateAgencie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D53" i="1" l="1"/>
  <c r="D52" i="1"/>
  <c r="D55" i="2" l="1"/>
  <c r="D54" i="2"/>
  <c r="D57" i="2"/>
  <c r="D54" i="1" l="1"/>
  <c r="D57" i="1" s="1"/>
  <c r="I54" i="2"/>
  <c r="I57" i="2" s="1"/>
  <c r="D56" i="2"/>
  <c r="D59" i="2" s="1"/>
  <c r="I53" i="2"/>
  <c r="D53" i="2"/>
  <c r="B51" i="2"/>
  <c r="D41" i="2"/>
  <c r="D42" i="2" s="1"/>
  <c r="A48" i="2" s="1"/>
  <c r="I46" i="2"/>
  <c r="D27" i="2" s="1"/>
  <c r="E27" i="2" s="1"/>
  <c r="I27" i="2" s="1"/>
  <c r="D44" i="2"/>
  <c r="D40" i="2"/>
  <c r="D19" i="2"/>
  <c r="E24" i="2"/>
  <c r="I24" i="2" s="1"/>
  <c r="I31" i="2" s="1" a="1"/>
  <c r="I31" i="2" s="1"/>
  <c r="E12" i="2"/>
  <c r="E36" i="2" s="1"/>
  <c r="E22" i="2"/>
  <c r="E31" i="2" s="1" a="1"/>
  <c r="E31" i="2" s="1"/>
  <c r="E30" i="2"/>
  <c r="I30" i="2" s="1"/>
  <c r="E29" i="2"/>
  <c r="I29" i="2" s="1"/>
  <c r="E28" i="2"/>
  <c r="I28" i="2" s="1"/>
  <c r="E26" i="2"/>
  <c r="I26" i="2" s="1"/>
  <c r="E23" i="2"/>
  <c r="E18" i="2"/>
  <c r="E17" i="2"/>
  <c r="E16" i="2"/>
  <c r="E15" i="2"/>
  <c r="E14" i="2"/>
  <c r="E13" i="2"/>
  <c r="I52" i="1"/>
  <c r="I54" i="1" s="1"/>
  <c r="I51" i="1"/>
  <c r="D51" i="1"/>
  <c r="B49" i="1"/>
  <c r="D40" i="1"/>
  <c r="D41" i="1" s="1"/>
  <c r="A46" i="1" s="1"/>
  <c r="I44" i="1"/>
  <c r="D39" i="1"/>
  <c r="D26" i="1"/>
  <c r="D19" i="1"/>
  <c r="E23" i="1"/>
  <c r="I23" i="1" s="1"/>
  <c r="E12" i="1"/>
  <c r="E35" i="1" s="1"/>
  <c r="E22" i="1"/>
  <c r="E30" i="1" s="1" a="1"/>
  <c r="E30" i="1" s="1"/>
  <c r="E29" i="1"/>
  <c r="I29" i="1" s="1"/>
  <c r="E28" i="1"/>
  <c r="I28" i="1" s="1"/>
  <c r="E27" i="1"/>
  <c r="I27" i="1" s="1"/>
  <c r="E25" i="1"/>
  <c r="I25" i="1" s="1"/>
  <c r="E18" i="1"/>
  <c r="E17" i="1"/>
  <c r="E16" i="1"/>
  <c r="E15" i="1"/>
  <c r="E14" i="1"/>
  <c r="E13" i="1"/>
  <c r="E19" i="1" a="1"/>
  <c r="E19" i="1" s="1"/>
  <c r="E19" i="2" a="1"/>
  <c r="E19" i="2" s="1"/>
  <c r="D56" i="1" l="1"/>
  <c r="E36" i="1"/>
  <c r="I55" i="1"/>
  <c r="E37" i="2"/>
  <c r="E34" i="2" s="1"/>
  <c r="I56" i="2"/>
  <c r="E33" i="1"/>
  <c r="I32" i="1"/>
  <c r="I35" i="1"/>
  <c r="I30" i="1" a="1"/>
  <c r="I30" i="1" s="1"/>
  <c r="D42" i="1"/>
  <c r="I33" i="2"/>
  <c r="I37" i="2" s="1"/>
  <c r="D58" i="2"/>
  <c r="E26" i="1"/>
  <c r="I26" i="1" s="1"/>
  <c r="D45" i="2"/>
  <c r="I36" i="2"/>
  <c r="D43" i="2"/>
  <c r="I34" i="2" l="1"/>
  <c r="C42" i="1"/>
  <c r="E42" i="1" s="1"/>
  <c r="D24" i="1"/>
  <c r="D25" i="2"/>
  <c r="C43" i="2"/>
  <c r="E43" i="2" s="1"/>
  <c r="I36" i="1"/>
  <c r="I33" i="1" s="1"/>
  <c r="D30" i="1" l="1"/>
  <c r="G24" i="1" s="1"/>
  <c r="H24" i="1"/>
  <c r="E24" i="1"/>
  <c r="I24" i="1" s="1"/>
  <c r="D31" i="2"/>
  <c r="G25" i="2" s="1"/>
  <c r="E25" i="2"/>
  <c r="I25" i="2" s="1"/>
  <c r="D36" i="2" l="1"/>
  <c r="D38" i="2" s="1"/>
  <c r="G24" i="2"/>
  <c r="G22" i="2"/>
  <c r="H24" i="2"/>
  <c r="H22" i="2"/>
  <c r="H30" i="2"/>
  <c r="H29" i="2"/>
  <c r="H28" i="2"/>
  <c r="H27" i="2"/>
  <c r="H26" i="2"/>
  <c r="H23" i="2"/>
  <c r="G30" i="2"/>
  <c r="G29" i="2"/>
  <c r="G28" i="2"/>
  <c r="G27" i="2"/>
  <c r="G26" i="2"/>
  <c r="G23" i="2"/>
  <c r="H25" i="2"/>
  <c r="H23" i="1"/>
  <c r="H27" i="1"/>
  <c r="G22" i="1"/>
  <c r="D35" i="1"/>
  <c r="D37" i="1" s="1"/>
  <c r="H25" i="1"/>
  <c r="H29" i="1"/>
  <c r="G28" i="1"/>
  <c r="H22" i="1"/>
  <c r="G29" i="1"/>
  <c r="H28" i="1"/>
  <c r="G23" i="1"/>
  <c r="G27" i="1"/>
  <c r="H26" i="1"/>
  <c r="G25" i="1"/>
  <c r="G26" i="1"/>
  <c r="G35" i="1" l="1"/>
  <c r="G30" i="1" a="1"/>
  <c r="G30" i="1" s="1"/>
  <c r="G36" i="1" s="1"/>
  <c r="G36" i="2"/>
  <c r="G31" i="2" a="1"/>
  <c r="G31" i="2" s="1"/>
  <c r="G37" i="2" s="1"/>
  <c r="H35" i="1"/>
  <c r="H30" i="1" a="1"/>
  <c r="H30" i="1" s="1"/>
  <c r="H36" i="1" s="1"/>
  <c r="H31" i="2" a="1"/>
  <c r="H31" i="2" s="1"/>
  <c r="H37" i="2" s="1"/>
  <c r="H36" i="2"/>
  <c r="H34" i="2" l="1"/>
  <c r="G34" i="2"/>
  <c r="H33" i="1"/>
  <c r="G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Cathy Gray</author>
  </authors>
  <commentList>
    <comment ref="A9" authorId="0" shapeId="0" xr:uid="{00000000-0006-0000-0000-000001000000}">
      <text>
        <r>
          <rPr>
            <sz val="8"/>
            <color indexed="81"/>
            <rFont val="Tahoma"/>
            <family val="2"/>
          </rPr>
          <t xml:space="preserve">If not confirmed, please indicate date when confirmation is expected.
</t>
        </r>
      </text>
    </comment>
    <comment ref="E19" authorId="0" shapeId="0" xr:uid="{00000000-0006-0000-0000-000002000000}">
      <text>
        <r>
          <rPr>
            <sz val="8"/>
            <color indexed="81"/>
            <rFont val="Tahoma"/>
            <family val="2"/>
          </rPr>
          <t xml:space="preserve">Sum of rounded percentages.
</t>
        </r>
      </text>
    </comment>
    <comment ref="G21" authorId="0" shapeId="0" xr:uid="{00000000-0006-0000-0000-000003000000}">
      <text>
        <r>
          <rPr>
            <sz val="8"/>
            <color indexed="81"/>
            <rFont val="Tahoma"/>
            <family val="2"/>
          </rPr>
          <t>(3) Screen Australia expects to participate in gross receipts pro rata and pari passu with other equity investors. If you are proposing a different recoupment structure, you should discuss this with an Investment Manager.</t>
        </r>
      </text>
    </comment>
    <comment ref="I21" authorId="0" shapeId="0" xr:uid="{00000000-0006-0000-0000-000004000000}">
      <text>
        <r>
          <rPr>
            <sz val="8"/>
            <color indexed="81"/>
            <rFont val="Tahoma"/>
            <family val="2"/>
          </rPr>
          <t xml:space="preserve">(4) Screen Australia requires a 1% copyright interest, giving the remainder of its share to the producer. </t>
        </r>
      </text>
    </comment>
    <comment ref="B22" authorId="0" shapeId="0" xr:uid="{00000000-0006-0000-0000-000005000000}">
      <text>
        <r>
          <rPr>
            <sz val="8"/>
            <color indexed="81"/>
            <rFont val="Tahoma"/>
            <family val="2"/>
          </rPr>
          <t xml:space="preserve">(1) Any development funding or other previous Screen Australia funding should be included in the Screen Australia ask and in the Budget.
</t>
        </r>
      </text>
    </comment>
    <comment ref="B25" authorId="0" shapeId="0" xr:uid="{00000000-0006-0000-0000-000006000000}">
      <text>
        <r>
          <rPr>
            <sz val="8"/>
            <color indexed="81"/>
            <rFont val="Tahoma"/>
            <family val="2"/>
          </rPr>
          <t>You must cashflow at least 90% of the Producer Offset into the finance plan. This figure will fill in automatically based on your QAPE budget and the cashflow percentage inserted below.</t>
        </r>
      </text>
    </comment>
    <comment ref="B27" authorId="0" shapeId="0" xr:uid="{00000000-0006-0000-0000-000007000000}">
      <text>
        <r>
          <rPr>
            <sz val="8"/>
            <color rgb="FF000000"/>
            <rFont val="Tahoma"/>
            <family val="2"/>
          </rPr>
          <t>The equity share for any grant finance is allocated to the producer. Please insert sources in table below.</t>
        </r>
      </text>
    </comment>
    <comment ref="E31" authorId="0" shapeId="0" xr:uid="{00000000-0006-0000-0000-000008000000}">
      <text>
        <r>
          <rPr>
            <sz val="8"/>
            <color indexed="81"/>
            <rFont val="Tahoma"/>
            <family val="2"/>
          </rPr>
          <t>Sum of rounded percentages.</t>
        </r>
      </text>
    </comment>
    <comment ref="G31" authorId="0" shapeId="0" xr:uid="{00000000-0006-0000-0000-000009000000}">
      <text>
        <r>
          <rPr>
            <sz val="8"/>
            <color indexed="81"/>
            <rFont val="Tahoma"/>
            <family val="2"/>
          </rPr>
          <t>Sum of rounded percentages.</t>
        </r>
      </text>
    </comment>
    <comment ref="H31" authorId="0" shapeId="0" xr:uid="{00000000-0006-0000-0000-00000A000000}">
      <text>
        <r>
          <rPr>
            <sz val="8"/>
            <color indexed="81"/>
            <rFont val="Tahoma"/>
            <family val="2"/>
          </rPr>
          <t>Sum of rounded percentages.</t>
        </r>
      </text>
    </comment>
    <comment ref="I31" authorId="0" shapeId="0" xr:uid="{00000000-0006-0000-0000-00000B000000}">
      <text>
        <r>
          <rPr>
            <sz val="8"/>
            <color indexed="81"/>
            <rFont val="Tahoma"/>
            <family val="2"/>
          </rPr>
          <t>Sum of rounded percentages.</t>
        </r>
      </text>
    </comment>
    <comment ref="E36" authorId="0" shapeId="0" xr:uid="{00000000-0006-0000-0000-00000C000000}">
      <text>
        <r>
          <rPr>
            <sz val="8"/>
            <color indexed="81"/>
            <rFont val="Tahoma"/>
            <family val="2"/>
          </rPr>
          <t>Sum of UNROUNDED percentages.</t>
        </r>
      </text>
    </comment>
    <comment ref="G36" authorId="0" shapeId="0" xr:uid="{00000000-0006-0000-0000-00000D000000}">
      <text>
        <r>
          <rPr>
            <sz val="8"/>
            <color indexed="81"/>
            <rFont val="Tahoma"/>
            <family val="2"/>
          </rPr>
          <t>Sum of UNROUNDED percentages.</t>
        </r>
      </text>
    </comment>
    <comment ref="H36" authorId="0" shapeId="0" xr:uid="{00000000-0006-0000-0000-00000E000000}">
      <text>
        <r>
          <rPr>
            <sz val="8"/>
            <color indexed="81"/>
            <rFont val="Tahoma"/>
            <family val="2"/>
          </rPr>
          <t>Sum of UNROUNDED percentages.</t>
        </r>
      </text>
    </comment>
    <comment ref="I36" authorId="0" shapeId="0" xr:uid="{00000000-0006-0000-0000-00000F000000}">
      <text>
        <r>
          <rPr>
            <sz val="8"/>
            <color indexed="81"/>
            <rFont val="Tahoma"/>
            <family val="2"/>
          </rPr>
          <t>Sum of UNROUNDED percentages.</t>
        </r>
      </text>
    </comment>
    <comment ref="B43" authorId="0" shapeId="0" xr:uid="{00000000-0006-0000-0000-000010000000}">
      <text>
        <r>
          <rPr>
            <sz val="8"/>
            <color indexed="81"/>
            <rFont val="Tahoma"/>
            <family val="2"/>
          </rPr>
          <t>At least 90% of the Producer Offset must be cashflowed into the finance plan.  90% is included by default but you can alter this if you want to cashflow more.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Cathy Gray</author>
  </authors>
  <commentList>
    <comment ref="A9" authorId="0" shapeId="0" xr:uid="{00000000-0006-0000-0100-000001000000}">
      <text>
        <r>
          <rPr>
            <sz val="8"/>
            <color indexed="81"/>
            <rFont val="Tahoma"/>
            <family val="2"/>
          </rPr>
          <t xml:space="preserve">If not confirmed, please indicate date when confirmation is expected.
</t>
        </r>
      </text>
    </comment>
    <comment ref="E19" authorId="0" shapeId="0" xr:uid="{00000000-0006-0000-0100-000002000000}">
      <text>
        <r>
          <rPr>
            <sz val="8"/>
            <color indexed="81"/>
            <rFont val="Tahoma"/>
            <family val="2"/>
          </rPr>
          <t xml:space="preserve">Sum of rounded percentages.
</t>
        </r>
      </text>
    </comment>
    <comment ref="G21" authorId="0" shapeId="0" xr:uid="{00000000-0006-0000-0100-000003000000}">
      <text>
        <r>
          <rPr>
            <sz val="8"/>
            <color indexed="81"/>
            <rFont val="Tahoma"/>
            <family val="2"/>
          </rPr>
          <t>(3) Screen Australia expects to participate in gross receipts pro rata and pari passu with other equity investors. If you are proposing a different recoupment structure, you should discuss this with an Investment Manager.</t>
        </r>
      </text>
    </comment>
    <comment ref="I21" authorId="0" shapeId="0" xr:uid="{00000000-0006-0000-0100-000004000000}">
      <text>
        <r>
          <rPr>
            <sz val="8"/>
            <color indexed="81"/>
            <rFont val="Tahoma"/>
            <family val="2"/>
          </rPr>
          <t xml:space="preserve">(4) Screen Australia requires a 1% copyright interest, giving the remainder of its share to the producer. </t>
        </r>
      </text>
    </comment>
    <comment ref="B24" authorId="0" shapeId="0" xr:uid="{00000000-0006-0000-0100-000005000000}">
      <text>
        <r>
          <rPr>
            <sz val="8"/>
            <color indexed="81"/>
            <rFont val="Tahoma"/>
            <family val="2"/>
          </rPr>
          <t>You must cashflow at least 90% of the Producer Offset into the finance plan. This figure will fill in automatically based on your QAPE budget and the cashflow percentage inserted below.</t>
        </r>
      </text>
    </comment>
    <comment ref="B26" authorId="0" shapeId="0" xr:uid="{00000000-0006-0000-0100-000006000000}">
      <text>
        <r>
          <rPr>
            <sz val="8"/>
            <color indexed="81"/>
            <rFont val="Tahoma"/>
            <family val="2"/>
          </rPr>
          <t>The equity share for any grant finance is allocated to the producer. Please insert sources in table below.</t>
        </r>
      </text>
    </comment>
    <comment ref="E30" authorId="0" shapeId="0" xr:uid="{00000000-0006-0000-0100-000007000000}">
      <text>
        <r>
          <rPr>
            <sz val="8"/>
            <color indexed="81"/>
            <rFont val="Tahoma"/>
            <family val="2"/>
          </rPr>
          <t>Sum of rounded percentages.</t>
        </r>
      </text>
    </comment>
    <comment ref="G30" authorId="0" shapeId="0" xr:uid="{00000000-0006-0000-0100-000008000000}">
      <text>
        <r>
          <rPr>
            <sz val="8"/>
            <color indexed="81"/>
            <rFont val="Tahoma"/>
            <family val="2"/>
          </rPr>
          <t>Sum of rounded percentages.</t>
        </r>
      </text>
    </comment>
    <comment ref="H30" authorId="0" shapeId="0" xr:uid="{00000000-0006-0000-0100-000009000000}">
      <text>
        <r>
          <rPr>
            <sz val="8"/>
            <color indexed="81"/>
            <rFont val="Tahoma"/>
            <family val="2"/>
          </rPr>
          <t>Sum of rounded percentages.</t>
        </r>
      </text>
    </comment>
    <comment ref="I30" authorId="0" shapeId="0" xr:uid="{00000000-0006-0000-0100-00000A000000}">
      <text>
        <r>
          <rPr>
            <sz val="8"/>
            <color indexed="81"/>
            <rFont val="Tahoma"/>
            <family val="2"/>
          </rPr>
          <t>Sum of rounded percentages.</t>
        </r>
      </text>
    </comment>
    <comment ref="E35" authorId="0" shapeId="0" xr:uid="{00000000-0006-0000-0100-00000B000000}">
      <text>
        <r>
          <rPr>
            <sz val="8"/>
            <color indexed="81"/>
            <rFont val="Tahoma"/>
            <family val="2"/>
          </rPr>
          <t>Sum of UNROUNDED percentages.</t>
        </r>
      </text>
    </comment>
    <comment ref="G35" authorId="0" shapeId="0" xr:uid="{00000000-0006-0000-0100-00000C000000}">
      <text>
        <r>
          <rPr>
            <sz val="8"/>
            <color indexed="81"/>
            <rFont val="Tahoma"/>
            <family val="2"/>
          </rPr>
          <t>Sum of UNROUNDED percentages.</t>
        </r>
      </text>
    </comment>
    <comment ref="H35" authorId="0" shapeId="0" xr:uid="{00000000-0006-0000-0100-00000D000000}">
      <text>
        <r>
          <rPr>
            <sz val="8"/>
            <color indexed="81"/>
            <rFont val="Tahoma"/>
            <family val="2"/>
          </rPr>
          <t>Sum of UNROUNDED percentages.</t>
        </r>
      </text>
    </comment>
    <comment ref="I35" authorId="0" shapeId="0" xr:uid="{00000000-0006-0000-0100-00000E000000}">
      <text>
        <r>
          <rPr>
            <sz val="8"/>
            <color indexed="81"/>
            <rFont val="Tahoma"/>
            <family val="2"/>
          </rPr>
          <t>Sum of UNROUNDED percentages.</t>
        </r>
      </text>
    </comment>
    <comment ref="B42" authorId="0" shapeId="0" xr:uid="{00000000-0006-0000-0100-00000F000000}">
      <text>
        <r>
          <rPr>
            <sz val="8"/>
            <color indexed="81"/>
            <rFont val="Tahoma"/>
            <family val="2"/>
          </rPr>
          <t>At least 90% of the Producer Offset must be cashflowed into the finance plan.  90% is included by default but you can alter this if you want to cashflow more.</t>
        </r>
      </text>
    </comment>
  </commentList>
</comments>
</file>

<file path=xl/sharedStrings.xml><?xml version="1.0" encoding="utf-8"?>
<sst xmlns="http://schemas.openxmlformats.org/spreadsheetml/2006/main" count="175" uniqueCount="88">
  <si>
    <t>Please read the relevant Terms of Trade and Guidelines before completing this finance plan.</t>
  </si>
  <si>
    <t>Note: Shaded cells contain formulae and are locked (contact us if you require an unlocked version).</t>
  </si>
  <si>
    <t xml:space="preserve">Date: </t>
  </si>
  <si>
    <t>Total Budget</t>
  </si>
  <si>
    <t>QAPE Budget:</t>
  </si>
  <si>
    <r>
      <rPr>
        <b/>
        <sz val="10"/>
        <rFont val="Arial"/>
        <family val="2"/>
      </rPr>
      <t>Status</t>
    </r>
    <r>
      <rPr>
        <b/>
        <sz val="8"/>
        <rFont val="Arial"/>
        <family val="2"/>
      </rPr>
      <t xml:space="preserve"> </t>
    </r>
    <r>
      <rPr>
        <sz val="8"/>
        <rFont val="Arial"/>
        <family val="2"/>
      </rPr>
      <t>(insert 'x' to indicate confirmed)</t>
    </r>
  </si>
  <si>
    <t>Source of finance</t>
  </si>
  <si>
    <t>Type of finance</t>
  </si>
  <si>
    <t>Amount</t>
  </si>
  <si>
    <t>% of Budget</t>
  </si>
  <si>
    <t>Marketplace</t>
  </si>
  <si>
    <t>ANZ distributor</t>
  </si>
  <si>
    <t>ANZ DG</t>
  </si>
  <si>
    <t>ROW sales agent</t>
  </si>
  <si>
    <t>ROW DG</t>
  </si>
  <si>
    <t>Gap provider</t>
  </si>
  <si>
    <t>Gap</t>
  </si>
  <si>
    <t>Presale</t>
  </si>
  <si>
    <t>Sub-total</t>
  </si>
  <si>
    <t xml:space="preserve">Equity Investors </t>
  </si>
  <si>
    <t>Pro Rata     Pari Passu Recoup % (3)</t>
  </si>
  <si>
    <t>Profit %</t>
  </si>
  <si>
    <t>Copyright % (4)</t>
  </si>
  <si>
    <t>Screen Australia (1)</t>
  </si>
  <si>
    <t>Equity</t>
  </si>
  <si>
    <t>State agency (select)</t>
  </si>
  <si>
    <t>Producer Offset (2)</t>
  </si>
  <si>
    <t>Producer contribution</t>
  </si>
  <si>
    <t>Investor</t>
  </si>
  <si>
    <t>Producer (5)</t>
  </si>
  <si>
    <t>TOTAL BUDGET</t>
  </si>
  <si>
    <t>Sum of rounded subtotals</t>
  </si>
  <si>
    <t>Difference to budget</t>
  </si>
  <si>
    <t xml:space="preserve">Source </t>
  </si>
  <si>
    <t>QAPE Budget</t>
  </si>
  <si>
    <t>Screen Australia grant</t>
  </si>
  <si>
    <t>Producer Offset (40% of QAPE Budget)</t>
  </si>
  <si>
    <t>Cashflow in finance plan (2)</t>
  </si>
  <si>
    <t>Screen Australia contribution</t>
  </si>
  <si>
    <t>Total Federal Govt Support</t>
  </si>
  <si>
    <t>Total</t>
  </si>
  <si>
    <r>
      <t>STATE SPEND</t>
    </r>
    <r>
      <rPr>
        <sz val="9"/>
        <rFont val="Arial"/>
        <family val="2"/>
      </rPr>
      <t xml:space="preserve"> (agencies and equity contributions will insert automatically but you need to add the state spend and any grant finance here)</t>
    </r>
  </si>
  <si>
    <t>Other State Agency (if applicable)</t>
  </si>
  <si>
    <t>State spend</t>
  </si>
  <si>
    <t>State spend share of budget</t>
  </si>
  <si>
    <t>State equity (from above)</t>
  </si>
  <si>
    <t>State grant (insert if applicable)</t>
  </si>
  <si>
    <t>Spend-to-contribution ratio</t>
  </si>
  <si>
    <t>Contribution-to-spend %</t>
  </si>
  <si>
    <t>Notes:</t>
  </si>
  <si>
    <t>(1) Any development funding or other previous Screen Australia funding must be included in the Screen Australia ask and in the budget. These amounts will be deducted from the first Screen Australia's drawdown.</t>
  </si>
  <si>
    <t>(5) Additional shares allocated to the producer.</t>
  </si>
  <si>
    <t>(6) The equity share for any grant finance is allocated to the producer. Please insert sources in table provided.</t>
  </si>
  <si>
    <t xml:space="preserve"> GOVT SUPPORT SUMMARY</t>
  </si>
  <si>
    <t>Note: Shaded cells contain formulae and are locked.</t>
  </si>
  <si>
    <t xml:space="preserve"> </t>
  </si>
  <si>
    <t>(4) Additional shares allocated to the producer.</t>
  </si>
  <si>
    <t>(5) The equity share for any grant finance is allocated to the producer. Please insert sources in table provided.</t>
  </si>
  <si>
    <t>GRANT FINANCE TO PRODUCER AS EQUITY (5)</t>
  </si>
  <si>
    <t xml:space="preserve">Cashflow in finance plan </t>
  </si>
  <si>
    <t>Producer (4)</t>
  </si>
  <si>
    <t>Producer - grant finance (5)</t>
  </si>
  <si>
    <t>Pro Rata     Pari Passu Recoup % (2)</t>
  </si>
  <si>
    <t>Copyright % (3)</t>
  </si>
  <si>
    <t>GRANT FINANCE TO PRODUCER AS EQUITY (6)</t>
  </si>
  <si>
    <t>Producer - grant finance (6)</t>
  </si>
  <si>
    <t>Rounding adjustments if required (5)</t>
  </si>
  <si>
    <t>Rounding adjustments if required</t>
  </si>
  <si>
    <t>Producer Offset</t>
  </si>
  <si>
    <t>Producer contribution (4)</t>
  </si>
  <si>
    <t>(2) Any development funding from Create NSW funding (subject to the requirements of the Notice of Election) must be included in the ATL budget. These amounts may be treated as producer equity in certain circumstances. Please discuss with your production executive.</t>
  </si>
  <si>
    <t>(3) Create NSW expects to participate in gross receipts pro rata and pari passu with other equity investors and the formulae in the table above reflect this. If you are proposing a different recoupment structure you should discuss this with the senior Development and Production Executive for all Equity funding.</t>
  </si>
  <si>
    <t xml:space="preserve">(4) Create NSW requires a 1% copyright interest, giving the remainder of its share to the producer. </t>
  </si>
  <si>
    <t>Screen NSW RFF Grant</t>
  </si>
  <si>
    <t>Screen NSW Grant</t>
  </si>
  <si>
    <t>Other Grants</t>
  </si>
  <si>
    <t>State RFF Grant (if applicable)</t>
  </si>
  <si>
    <t>Screen NSW</t>
  </si>
  <si>
    <t>Screen NSW PDV Rebate</t>
  </si>
  <si>
    <t>State PDV Rebate (if applicable)</t>
  </si>
  <si>
    <t>Screen Australia and Screen NSW: Finance Plan</t>
  </si>
  <si>
    <t>Screen NSW grant</t>
  </si>
  <si>
    <t>Screen NSW (without Screen Australia): Finance Plan</t>
  </si>
  <si>
    <t>(1) Any development funding from Screen NSW funding (subject to the requirements of the Notice of Election) must be included in the ATL budget. These amounts may be treated as producer equity in certain circumstances. Please discuss with your production executive.</t>
  </si>
  <si>
    <t>(2) Screen NSW expects to participate in gross receipts pro rata and pari passu with other equity investors and the formulae in the table above reflect this. If you are proposing a different recoupment structure you should discuss this with the senior Development and Production Executive for all Equity funding.</t>
  </si>
  <si>
    <t xml:space="preserve">(3) Screen NSW requires a 1% copyright interest, giving the remainder of its share to the producer. </t>
  </si>
  <si>
    <t>Please read the Screen NSW Terms of Trade and relevant Guidelines before completing this finance plan.</t>
  </si>
  <si>
    <t xml:space="preserve">Project 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</si>
</sst>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quot;$&quot;* #,##0_-;\-&quot;$&quot;* #,##0_-;_-&quot;$&quot;* &quot;-&quot;_-;_-@_-"/>
    <numFmt numFmtId="164" formatCode="0.00_ ;[Red]\-0.00\ "/>
  </numFmts>
  <fonts count="18" x14ac:knownFonts="1">
    <font>
      <sz val="10"/>
      <name val="Arial"/>
      <family val="2"/>
    </font>
    <font>
      <sz val="10"/>
      <name val="Arial"/>
      <family val="2"/>
    </font>
    <font>
      <b/>
      <sz val="12"/>
      <name val="Arial"/>
      <family val="2"/>
    </font>
    <font>
      <sz val="12"/>
      <name val="Arial"/>
      <family val="2"/>
    </font>
    <font>
      <sz val="10.5"/>
      <name val="Arial"/>
      <family val="2"/>
    </font>
    <font>
      <b/>
      <sz val="10.5"/>
      <name val="Arial"/>
      <family val="2"/>
    </font>
    <font>
      <b/>
      <sz val="10.5"/>
      <color indexed="8"/>
      <name val="Arial"/>
      <family val="2"/>
    </font>
    <font>
      <b/>
      <sz val="8"/>
      <name val="Arial"/>
      <family val="2"/>
    </font>
    <font>
      <b/>
      <sz val="10"/>
      <name val="Arial"/>
      <family val="2"/>
    </font>
    <font>
      <sz val="8"/>
      <name val="Arial"/>
      <family val="2"/>
    </font>
    <font>
      <sz val="10.5"/>
      <color indexed="8"/>
      <name val="Arial"/>
      <family val="2"/>
    </font>
    <font>
      <b/>
      <sz val="10"/>
      <color indexed="8"/>
      <name val="Arial"/>
      <family val="2"/>
    </font>
    <font>
      <sz val="9"/>
      <name val="Arial"/>
      <family val="2"/>
    </font>
    <font>
      <sz val="9"/>
      <color indexed="8"/>
      <name val="Arial"/>
      <family val="2"/>
    </font>
    <font>
      <sz val="8"/>
      <color indexed="81"/>
      <name val="Tahoma"/>
      <family val="2"/>
    </font>
    <font>
      <sz val="7"/>
      <color rgb="FFFF0000"/>
      <name val="Arial"/>
      <family val="2"/>
    </font>
    <font>
      <sz val="8"/>
      <color rgb="FF000000"/>
      <name val="Tahoma"/>
      <family val="2"/>
    </font>
    <font>
      <sz val="10.5"/>
      <color theme="1"/>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4" fillId="0" borderId="0" xfId="0" applyFont="1"/>
    <xf numFmtId="0" fontId="5" fillId="0" borderId="0" xfId="0" applyFont="1"/>
    <xf numFmtId="6" fontId="6" fillId="0" borderId="0" xfId="0" applyNumberFormat="1" applyFont="1" applyAlignment="1" applyProtection="1">
      <alignment vertical="top" wrapText="1"/>
      <protection locked="0"/>
    </xf>
    <xf numFmtId="0" fontId="5" fillId="0" borderId="0" xfId="0" applyFont="1" applyAlignment="1">
      <alignment horizontal="center"/>
    </xf>
    <xf numFmtId="0" fontId="6" fillId="0" borderId="1" xfId="0" applyFont="1" applyBorder="1" applyAlignment="1">
      <alignment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4" fillId="0" borderId="1" xfId="0" applyFont="1" applyBorder="1" applyAlignment="1">
      <alignment horizontal="center"/>
    </xf>
    <xf numFmtId="0" fontId="10" fillId="0" borderId="1" xfId="0" applyFont="1" applyBorder="1" applyAlignment="1">
      <alignment vertical="top" wrapText="1"/>
    </xf>
    <xf numFmtId="0" fontId="9" fillId="0" borderId="1" xfId="0" applyFont="1" applyBorder="1" applyAlignment="1" applyProtection="1">
      <alignment horizontal="center"/>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6" fontId="4" fillId="0" borderId="1" xfId="0" applyNumberFormat="1" applyFont="1" applyBorder="1" applyAlignment="1" applyProtection="1">
      <alignment horizontal="right" wrapText="1"/>
      <protection locked="0"/>
    </xf>
    <xf numFmtId="10" fontId="4" fillId="2" borderId="1" xfId="1" applyNumberFormat="1" applyFont="1" applyFill="1" applyBorder="1" applyAlignment="1" applyProtection="1">
      <alignment horizontal="right" wrapText="1"/>
    </xf>
    <xf numFmtId="14" fontId="9" fillId="0" borderId="1" xfId="0" applyNumberFormat="1" applyFont="1" applyBorder="1" applyAlignment="1" applyProtection="1">
      <alignment horizontal="center"/>
      <protection locked="0"/>
    </xf>
    <xf numFmtId="0" fontId="6" fillId="3" borderId="1" xfId="0" applyFont="1" applyFill="1" applyBorder="1" applyAlignment="1">
      <alignment vertical="top" wrapText="1"/>
    </xf>
    <xf numFmtId="0" fontId="10" fillId="3" borderId="1" xfId="0" applyFont="1" applyFill="1" applyBorder="1" applyAlignment="1">
      <alignment horizontal="center" vertical="top" wrapText="1"/>
    </xf>
    <xf numFmtId="6" fontId="5" fillId="3" borderId="1" xfId="0" applyNumberFormat="1" applyFont="1" applyFill="1" applyBorder="1" applyAlignment="1">
      <alignment horizontal="right" wrapText="1"/>
    </xf>
    <xf numFmtId="10" fontId="5" fillId="2" borderId="1" xfId="0" applyNumberFormat="1" applyFont="1" applyFill="1" applyBorder="1" applyAlignment="1">
      <alignment horizontal="right" wrapText="1"/>
    </xf>
    <xf numFmtId="0" fontId="4" fillId="0" borderId="0" xfId="0" applyFont="1" applyAlignment="1">
      <alignment horizontal="center"/>
    </xf>
    <xf numFmtId="0" fontId="6" fillId="0" borderId="0" xfId="0" applyFont="1" applyAlignment="1">
      <alignment vertical="top" wrapText="1"/>
    </xf>
    <xf numFmtId="0" fontId="10" fillId="0" borderId="0" xfId="0" applyFont="1" applyAlignment="1">
      <alignment horizontal="center" vertical="top" wrapText="1"/>
    </xf>
    <xf numFmtId="6" fontId="5" fillId="0" borderId="0" xfId="0" applyNumberFormat="1" applyFont="1" applyAlignment="1">
      <alignment horizontal="right" wrapText="1"/>
    </xf>
    <xf numFmtId="10" fontId="5" fillId="0" borderId="0" xfId="0" applyNumberFormat="1" applyFont="1" applyAlignment="1">
      <alignment horizontal="right" wrapText="1"/>
    </xf>
    <xf numFmtId="0" fontId="6"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pplyProtection="1">
      <alignment horizontal="center" vertical="top" wrapText="1"/>
      <protection locked="0"/>
    </xf>
    <xf numFmtId="10" fontId="4" fillId="2" borderId="1" xfId="0" applyNumberFormat="1" applyFont="1" applyFill="1" applyBorder="1" applyAlignment="1">
      <alignment horizontal="right" wrapText="1"/>
    </xf>
    <xf numFmtId="10" fontId="4" fillId="0" borderId="1" xfId="0" applyNumberFormat="1" applyFont="1" applyBorder="1" applyAlignment="1">
      <alignment horizontal="center" wrapText="1"/>
    </xf>
    <xf numFmtId="10" fontId="4" fillId="2" borderId="1" xfId="0" applyNumberFormat="1" applyFont="1" applyFill="1" applyBorder="1" applyAlignment="1">
      <alignment horizontal="right" vertical="top" wrapText="1"/>
    </xf>
    <xf numFmtId="10" fontId="4" fillId="2" borderId="1" xfId="0" applyNumberFormat="1" applyFont="1" applyFill="1" applyBorder="1" applyAlignment="1" applyProtection="1">
      <alignment horizontal="right" vertical="top" wrapText="1"/>
      <protection locked="0"/>
    </xf>
    <xf numFmtId="0" fontId="10" fillId="4" borderId="1" xfId="0" applyFont="1" applyFill="1" applyBorder="1" applyAlignment="1">
      <alignment horizontal="left" vertical="top" wrapText="1"/>
    </xf>
    <xf numFmtId="0" fontId="10" fillId="4" borderId="1" xfId="0" applyFont="1" applyFill="1" applyBorder="1" applyAlignment="1" applyProtection="1">
      <alignment horizontal="center" vertical="top" wrapText="1"/>
      <protection locked="0"/>
    </xf>
    <xf numFmtId="6" fontId="4" fillId="4" borderId="1" xfId="0" applyNumberFormat="1" applyFont="1" applyFill="1" applyBorder="1" applyAlignment="1">
      <alignment horizontal="right" wrapText="1"/>
    </xf>
    <xf numFmtId="10" fontId="4" fillId="0" borderId="1" xfId="0" applyNumberFormat="1" applyFont="1" applyBorder="1" applyAlignment="1" applyProtection="1">
      <alignment horizontal="center" wrapText="1"/>
      <protection locked="0"/>
    </xf>
    <xf numFmtId="0" fontId="10" fillId="5" borderId="1" xfId="0" applyFont="1" applyFill="1" applyBorder="1" applyAlignment="1" applyProtection="1">
      <alignment horizontal="left" vertical="top" wrapText="1"/>
      <protection locked="0"/>
    </xf>
    <xf numFmtId="0" fontId="10" fillId="5" borderId="1" xfId="0" applyFont="1" applyFill="1" applyBorder="1" applyAlignment="1" applyProtection="1">
      <alignment horizontal="center" vertical="top" wrapText="1"/>
      <protection locked="0"/>
    </xf>
    <xf numFmtId="6" fontId="4" fillId="5" borderId="1" xfId="0" applyNumberFormat="1" applyFont="1" applyFill="1" applyBorder="1" applyAlignment="1" applyProtection="1">
      <alignment horizontal="right" wrapText="1"/>
      <protection locked="0"/>
    </xf>
    <xf numFmtId="0" fontId="4" fillId="0" borderId="1" xfId="0" applyFont="1" applyBorder="1" applyAlignment="1">
      <alignment vertical="center"/>
    </xf>
    <xf numFmtId="0" fontId="6" fillId="0" borderId="1" xfId="0" applyFont="1" applyBorder="1" applyAlignment="1">
      <alignment vertical="center" wrapText="1"/>
    </xf>
    <xf numFmtId="6" fontId="5" fillId="3" borderId="1" xfId="0" applyNumberFormat="1" applyFont="1" applyFill="1" applyBorder="1" applyAlignment="1">
      <alignment horizontal="right" vertical="center" wrapText="1"/>
    </xf>
    <xf numFmtId="10" fontId="5" fillId="2" borderId="1" xfId="0" applyNumberFormat="1" applyFont="1" applyFill="1" applyBorder="1" applyAlignment="1">
      <alignment horizontal="right" vertical="center" wrapText="1"/>
    </xf>
    <xf numFmtId="10" fontId="5" fillId="0" borderId="1" xfId="0" applyNumberFormat="1" applyFont="1" applyBorder="1" applyAlignment="1">
      <alignment horizontal="center" vertical="center" wrapText="1"/>
    </xf>
    <xf numFmtId="0" fontId="4" fillId="0" borderId="0" xfId="0" applyFont="1" applyAlignment="1">
      <alignment vertical="center"/>
    </xf>
    <xf numFmtId="0" fontId="4" fillId="0" borderId="1" xfId="0" applyFont="1" applyBorder="1"/>
    <xf numFmtId="0" fontId="10" fillId="0" borderId="1" xfId="0" applyFont="1" applyBorder="1" applyAlignment="1">
      <alignment horizontal="center" vertical="top" wrapText="1"/>
    </xf>
    <xf numFmtId="6" fontId="4" fillId="0" borderId="1" xfId="0" applyNumberFormat="1" applyFont="1" applyBorder="1" applyAlignment="1">
      <alignment horizontal="center" wrapText="1"/>
    </xf>
    <xf numFmtId="10" fontId="10" fillId="2" borderId="1" xfId="0" applyNumberFormat="1" applyFont="1" applyFill="1" applyBorder="1" applyAlignment="1">
      <alignment horizontal="right" vertical="top" wrapText="1"/>
    </xf>
    <xf numFmtId="6" fontId="6" fillId="3" borderId="5" xfId="0" applyNumberFormat="1" applyFont="1" applyFill="1" applyBorder="1" applyAlignment="1">
      <alignment horizontal="right" vertical="top" wrapText="1"/>
    </xf>
    <xf numFmtId="10" fontId="6" fillId="2" borderId="5" xfId="0" applyNumberFormat="1" applyFont="1" applyFill="1" applyBorder="1" applyAlignment="1">
      <alignment horizontal="right" vertical="top" wrapText="1"/>
    </xf>
    <xf numFmtId="10" fontId="6" fillId="2" borderId="1" xfId="0" applyNumberFormat="1" applyFont="1" applyFill="1" applyBorder="1" applyAlignment="1">
      <alignment horizontal="right" vertical="top" wrapText="1"/>
    </xf>
    <xf numFmtId="0" fontId="6" fillId="0" borderId="0" xfId="0" applyFont="1" applyAlignment="1">
      <alignment horizontal="left" vertical="top" wrapText="1"/>
    </xf>
    <xf numFmtId="10" fontId="6" fillId="2" borderId="0" xfId="0" applyNumberFormat="1" applyFont="1" applyFill="1" applyAlignment="1">
      <alignment horizontal="right" vertical="top" wrapText="1"/>
    </xf>
    <xf numFmtId="10" fontId="10" fillId="2" borderId="0" xfId="0" applyNumberFormat="1" applyFont="1" applyFill="1" applyAlignment="1">
      <alignment horizontal="right" vertical="top" wrapText="1"/>
    </xf>
    <xf numFmtId="0" fontId="9" fillId="0" borderId="0" xfId="0" applyFont="1" applyAlignment="1">
      <alignment horizontal="right" vertical="top"/>
    </xf>
    <xf numFmtId="6" fontId="4" fillId="0" borderId="0" xfId="0" applyNumberFormat="1" applyFont="1"/>
    <xf numFmtId="0" fontId="5" fillId="0" borderId="6" xfId="0" applyFont="1" applyBorder="1"/>
    <xf numFmtId="0" fontId="4" fillId="0" borderId="6" xfId="0" applyFont="1" applyBorder="1"/>
    <xf numFmtId="0" fontId="10" fillId="2" borderId="2" xfId="0" applyFont="1" applyFill="1" applyBorder="1" applyAlignment="1">
      <alignment vertical="top"/>
    </xf>
    <xf numFmtId="0" fontId="10" fillId="2" borderId="4" xfId="0" applyFont="1" applyFill="1" applyBorder="1" applyAlignment="1">
      <alignment vertical="top"/>
    </xf>
    <xf numFmtId="6" fontId="4" fillId="2" borderId="1" xfId="0" applyNumberFormat="1" applyFont="1" applyFill="1" applyBorder="1" applyAlignment="1">
      <alignment horizontal="right" wrapText="1"/>
    </xf>
    <xf numFmtId="0" fontId="5" fillId="0" borderId="7" xfId="0" applyFont="1" applyBorder="1" applyAlignment="1" applyProtection="1">
      <alignment vertical="top"/>
      <protection locked="0"/>
    </xf>
    <xf numFmtId="0" fontId="10" fillId="4" borderId="2" xfId="0" applyFont="1" applyFill="1" applyBorder="1" applyAlignment="1">
      <alignment vertical="top"/>
    </xf>
    <xf numFmtId="10" fontId="10" fillId="4" borderId="1" xfId="1" applyNumberFormat="1" applyFont="1" applyFill="1" applyBorder="1" applyAlignment="1" applyProtection="1">
      <alignment vertical="top"/>
    </xf>
    <xf numFmtId="6" fontId="4" fillId="6" borderId="1" xfId="0" applyNumberFormat="1" applyFont="1" applyFill="1" applyBorder="1" applyAlignment="1" applyProtection="1">
      <alignment horizontal="right" wrapText="1"/>
      <protection locked="0"/>
    </xf>
    <xf numFmtId="0" fontId="15" fillId="0" borderId="0" xfId="0" applyFont="1" applyAlignment="1">
      <alignment wrapText="1"/>
    </xf>
    <xf numFmtId="10" fontId="10" fillId="2" borderId="1" xfId="1" applyNumberFormat="1" applyFont="1" applyFill="1" applyBorder="1" applyAlignment="1" applyProtection="1">
      <alignment horizontal="right" vertical="top" wrapText="1"/>
    </xf>
    <xf numFmtId="0" fontId="10" fillId="0" borderId="0" xfId="0" applyFont="1" applyAlignment="1">
      <alignment horizontal="left" vertical="top"/>
    </xf>
    <xf numFmtId="10" fontId="10" fillId="0" borderId="0" xfId="0" applyNumberFormat="1" applyFont="1" applyAlignment="1">
      <alignment horizontal="right" vertical="top" wrapText="1"/>
    </xf>
    <xf numFmtId="0" fontId="4" fillId="0" borderId="0" xfId="0" applyFont="1" applyAlignment="1" applyProtection="1">
      <alignment horizontal="left" vertical="top"/>
      <protection locked="0"/>
    </xf>
    <xf numFmtId="0" fontId="10" fillId="0" borderId="0" xfId="0" applyFont="1" applyAlignment="1" applyProtection="1">
      <alignment horizontal="left" vertical="top" wrapText="1"/>
      <protection locked="0"/>
    </xf>
    <xf numFmtId="0" fontId="5" fillId="0" borderId="0" xfId="0" applyFont="1" applyAlignment="1">
      <alignment vertical="center"/>
    </xf>
    <xf numFmtId="10" fontId="5" fillId="2" borderId="2" xfId="0" applyNumberFormat="1" applyFont="1" applyFill="1" applyBorder="1" applyAlignment="1">
      <alignment vertical="center"/>
    </xf>
    <xf numFmtId="0" fontId="5" fillId="2" borderId="3" xfId="0" applyFont="1" applyFill="1" applyBorder="1" applyAlignment="1">
      <alignment vertical="center"/>
    </xf>
    <xf numFmtId="0" fontId="10" fillId="2" borderId="4" xfId="0" applyFont="1" applyFill="1" applyBorder="1" applyAlignment="1" applyProtection="1">
      <alignment horizontal="left" vertical="top" wrapText="1"/>
      <protection locked="0"/>
    </xf>
    <xf numFmtId="10" fontId="5" fillId="2" borderId="2" xfId="0" applyNumberFormat="1" applyFont="1" applyFill="1" applyBorder="1"/>
    <xf numFmtId="0" fontId="4" fillId="2" borderId="3" xfId="0" applyFont="1" applyFill="1" applyBorder="1"/>
    <xf numFmtId="42" fontId="10" fillId="0" borderId="1" xfId="0" applyNumberFormat="1" applyFont="1" applyBorder="1" applyAlignment="1" applyProtection="1">
      <alignment horizontal="right" vertical="top" wrapText="1"/>
      <protection locked="0"/>
    </xf>
    <xf numFmtId="42" fontId="4" fillId="0" borderId="1" xfId="0" applyNumberFormat="1" applyFont="1" applyBorder="1" applyProtection="1">
      <protection locked="0"/>
    </xf>
    <xf numFmtId="6" fontId="4" fillId="2" borderId="1" xfId="0" applyNumberFormat="1" applyFont="1" applyFill="1" applyBorder="1" applyAlignment="1">
      <alignment horizontal="right" vertical="top" wrapText="1"/>
    </xf>
    <xf numFmtId="6" fontId="4" fillId="2" borderId="1" xfId="0" applyNumberFormat="1" applyFont="1" applyFill="1" applyBorder="1"/>
    <xf numFmtId="164" fontId="4" fillId="2" borderId="1" xfId="0" applyNumberFormat="1" applyFont="1" applyFill="1" applyBorder="1" applyAlignment="1">
      <alignment horizontal="right" vertical="top" wrapText="1"/>
    </xf>
    <xf numFmtId="0" fontId="4" fillId="2" borderId="1" xfId="0" applyFont="1" applyFill="1" applyBorder="1" applyAlignment="1">
      <alignment horizontal="right" vertical="top" wrapText="1"/>
    </xf>
    <xf numFmtId="10" fontId="4" fillId="2" borderId="1" xfId="1" applyNumberFormat="1" applyFont="1" applyFill="1" applyBorder="1" applyAlignment="1" applyProtection="1">
      <alignment horizontal="right" vertical="top" wrapText="1"/>
    </xf>
    <xf numFmtId="0" fontId="4" fillId="2" borderId="1" xfId="1" applyNumberFormat="1" applyFont="1" applyFill="1" applyBorder="1" applyAlignment="1" applyProtection="1">
      <alignment horizontal="right" vertical="top" wrapText="1"/>
    </xf>
    <xf numFmtId="0" fontId="12" fillId="0" borderId="0" xfId="0" applyFont="1" applyAlignment="1">
      <alignment vertical="top"/>
    </xf>
    <xf numFmtId="0" fontId="12" fillId="0" borderId="0" xfId="0" applyFont="1"/>
    <xf numFmtId="0" fontId="12" fillId="0" borderId="0" xfId="0" applyFont="1" applyAlignment="1">
      <alignment horizontal="left" vertical="top"/>
    </xf>
    <xf numFmtId="0" fontId="4" fillId="6" borderId="0" xfId="0" applyFont="1" applyFill="1"/>
    <xf numFmtId="0" fontId="10" fillId="2" borderId="1" xfId="0" applyFont="1" applyFill="1" applyBorder="1" applyAlignment="1" applyProtection="1">
      <alignment horizontal="left" vertical="top" wrapText="1"/>
      <protection locked="0"/>
    </xf>
    <xf numFmtId="0" fontId="4" fillId="2" borderId="1" xfId="0" applyFont="1" applyFill="1" applyBorder="1" applyAlignment="1">
      <alignment horizontal="left"/>
    </xf>
    <xf numFmtId="0" fontId="10" fillId="7" borderId="4" xfId="0" applyFont="1" applyFill="1" applyBorder="1" applyAlignment="1" applyProtection="1">
      <alignment horizontal="left" vertical="top" wrapText="1"/>
      <protection locked="0"/>
    </xf>
    <xf numFmtId="6" fontId="4" fillId="7" borderId="1" xfId="0" applyNumberFormat="1" applyFont="1" applyFill="1" applyBorder="1" applyAlignment="1" applyProtection="1">
      <alignment horizontal="right" wrapText="1"/>
      <protection locked="0"/>
    </xf>
    <xf numFmtId="10" fontId="17" fillId="2" borderId="1" xfId="0" applyNumberFormat="1" applyFont="1" applyFill="1" applyBorder="1" applyAlignment="1">
      <alignment horizontal="right" vertical="top" wrapText="1"/>
    </xf>
    <xf numFmtId="6" fontId="17" fillId="7" borderId="1" xfId="0" applyNumberFormat="1" applyFont="1" applyFill="1" applyBorder="1" applyAlignment="1">
      <alignment horizontal="right" vertical="top" wrapText="1"/>
    </xf>
    <xf numFmtId="6" fontId="17" fillId="2" borderId="1" xfId="0" applyNumberFormat="1" applyFont="1" applyFill="1" applyBorder="1" applyAlignment="1">
      <alignment horizontal="right" vertical="top" wrapText="1"/>
    </xf>
    <xf numFmtId="42" fontId="17" fillId="0" borderId="1" xfId="0" applyNumberFormat="1" applyFont="1" applyBorder="1" applyAlignment="1" applyProtection="1">
      <alignment horizontal="right" vertical="top" wrapText="1"/>
      <protection locked="0"/>
    </xf>
    <xf numFmtId="164" fontId="17" fillId="2" borderId="1" xfId="0" applyNumberFormat="1" applyFont="1" applyFill="1" applyBorder="1" applyAlignment="1">
      <alignment horizontal="right" vertical="top" wrapText="1"/>
    </xf>
    <xf numFmtId="10" fontId="17" fillId="2" borderId="1" xfId="1" applyNumberFormat="1" applyFont="1" applyFill="1" applyBorder="1" applyAlignment="1" applyProtection="1">
      <alignment horizontal="right" vertical="top" wrapText="1"/>
    </xf>
    <xf numFmtId="0" fontId="10" fillId="8" borderId="4" xfId="0" applyFont="1" applyFill="1" applyBorder="1" applyAlignment="1" applyProtection="1">
      <alignment horizontal="left" vertical="top" wrapText="1"/>
      <protection locked="0"/>
    </xf>
    <xf numFmtId="6" fontId="4" fillId="8" borderId="1" xfId="0" applyNumberFormat="1" applyFont="1" applyFill="1" applyBorder="1" applyAlignment="1" applyProtection="1">
      <alignment horizontal="right" wrapText="1"/>
      <protection locked="0"/>
    </xf>
    <xf numFmtId="6" fontId="17" fillId="8" borderId="1" xfId="0" applyNumberFormat="1" applyFont="1" applyFill="1" applyBorder="1" applyAlignment="1">
      <alignment horizontal="right" vertical="top" wrapText="1"/>
    </xf>
    <xf numFmtId="0" fontId="4" fillId="2" borderId="2" xfId="0" applyFont="1" applyFill="1" applyBorder="1" applyAlignment="1">
      <alignment horizontal="left"/>
    </xf>
    <xf numFmtId="0" fontId="4" fillId="2" borderId="4" xfId="0" applyFont="1" applyFill="1" applyBorder="1" applyAlignment="1">
      <alignment horizontal="left"/>
    </xf>
    <xf numFmtId="0" fontId="10" fillId="2" borderId="2" xfId="0" applyFont="1" applyFill="1" applyBorder="1" applyAlignment="1" applyProtection="1">
      <alignment horizontal="left" vertical="top" wrapText="1"/>
      <protection locked="0"/>
    </xf>
    <xf numFmtId="6" fontId="17" fillId="0" borderId="1" xfId="0" applyNumberFormat="1" applyFont="1" applyBorder="1" applyAlignment="1">
      <alignment horizontal="right" vertical="top" wrapText="1"/>
    </xf>
    <xf numFmtId="0" fontId="10" fillId="8" borderId="2" xfId="0" applyFont="1" applyFill="1" applyBorder="1" applyAlignment="1" applyProtection="1">
      <alignment horizontal="left" vertical="top"/>
      <protection locked="0"/>
    </xf>
    <xf numFmtId="0" fontId="10" fillId="7" borderId="2"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wrapText="1"/>
      <protection locked="0"/>
    </xf>
    <xf numFmtId="0" fontId="6"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6" fontId="6" fillId="0" borderId="8" xfId="0" applyNumberFormat="1" applyFont="1" applyBorder="1" applyAlignment="1" applyProtection="1">
      <alignment horizontal="left" vertical="top" wrapText="1"/>
      <protection locked="0"/>
    </xf>
    <xf numFmtId="6" fontId="6" fillId="0" borderId="9" xfId="0" applyNumberFormat="1" applyFont="1" applyBorder="1" applyAlignment="1" applyProtection="1">
      <alignment horizontal="left" vertical="top" wrapText="1"/>
      <protection locked="0"/>
    </xf>
    <xf numFmtId="6" fontId="6" fillId="0" borderId="0" xfId="0" applyNumberFormat="1" applyFont="1" applyAlignment="1" applyProtection="1">
      <alignment horizontal="center" vertical="top" wrapText="1"/>
      <protection locked="0"/>
    </xf>
    <xf numFmtId="6" fontId="6" fillId="0" borderId="10" xfId="0" applyNumberFormat="1" applyFont="1" applyBorder="1" applyAlignment="1" applyProtection="1">
      <alignment horizontal="center" vertical="top" wrapText="1"/>
      <protection locked="0"/>
    </xf>
    <xf numFmtId="0" fontId="5" fillId="0" borderId="0" xfId="0" applyFont="1" applyAlignment="1">
      <alignment horizontal="center"/>
    </xf>
    <xf numFmtId="0" fontId="5" fillId="0" borderId="0" xfId="0" applyFont="1" applyAlignment="1">
      <alignment horizontal="left"/>
    </xf>
    <xf numFmtId="0" fontId="5" fillId="0" borderId="10" xfId="0" applyFont="1" applyBorder="1" applyAlignment="1">
      <alignment horizontal="left"/>
    </xf>
    <xf numFmtId="0" fontId="4" fillId="0" borderId="1" xfId="0" applyFont="1" applyBorder="1" applyAlignment="1" applyProtection="1">
      <alignment horizontal="left" vertical="top"/>
      <protection locked="0"/>
    </xf>
    <xf numFmtId="0" fontId="5" fillId="5" borderId="17" xfId="0" applyFont="1" applyFill="1" applyBorder="1" applyAlignment="1" applyProtection="1">
      <alignment horizontal="left" vertical="top"/>
      <protection locked="0"/>
    </xf>
    <xf numFmtId="0" fontId="5" fillId="5" borderId="6" xfId="0" applyFont="1" applyFill="1" applyBorder="1" applyAlignment="1" applyProtection="1">
      <alignment horizontal="left" vertical="top"/>
      <protection locked="0"/>
    </xf>
    <xf numFmtId="0" fontId="11" fillId="0" borderId="0" xfId="0" applyFont="1" applyAlignment="1">
      <alignment horizontal="left" vertical="top"/>
    </xf>
    <xf numFmtId="0" fontId="4" fillId="8" borderId="1" xfId="0" applyFont="1" applyFill="1" applyBorder="1" applyAlignment="1" applyProtection="1">
      <alignment horizontal="left" vertical="top"/>
      <protection locked="0"/>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0" fillId="0" borderId="0" xfId="0" applyAlignment="1">
      <alignment horizont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5" fillId="0" borderId="0" xfId="0" applyFont="1"/>
    <xf numFmtId="0" fontId="4" fillId="0" borderId="0" xfId="0" applyFont="1"/>
    <xf numFmtId="0" fontId="4" fillId="0" borderId="8"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10" fillId="0" borderId="14" xfId="0" applyFont="1" applyBorder="1" applyAlignment="1">
      <alignment horizontal="center" vertical="top" wrapText="1"/>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4" fillId="2" borderId="1" xfId="0" applyFont="1" applyFill="1" applyBorder="1" applyAlignment="1">
      <alignment horizontal="left" vertical="top"/>
    </xf>
    <xf numFmtId="0" fontId="4" fillId="9" borderId="1"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4" fillId="2" borderId="2" xfId="0" applyFont="1" applyFill="1" applyBorder="1" applyAlignment="1">
      <alignment horizontal="left"/>
    </xf>
    <xf numFmtId="0" fontId="4" fillId="2" borderId="4" xfId="0" applyFont="1" applyFill="1" applyBorder="1" applyAlignment="1">
      <alignment horizontal="left"/>
    </xf>
    <xf numFmtId="0" fontId="10" fillId="9" borderId="1" xfId="0" applyFont="1" applyFill="1" applyBorder="1" applyAlignment="1" applyProtection="1">
      <alignment horizontal="left" vertical="top" wrapText="1"/>
      <protection locked="0"/>
    </xf>
    <xf numFmtId="0" fontId="12"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pplyProtection="1">
      <alignment horizontal="left" vertical="top" wrapText="1"/>
      <protection locked="0"/>
    </xf>
  </cellXfs>
  <cellStyles count="2">
    <cellStyle name="Normal" xfId="0" builtinId="0"/>
    <cellStyle name="Percent" xfId="1" builtinId="5"/>
  </cellStyles>
  <dxfs count="8">
    <dxf>
      <font>
        <color theme="6" tint="0.79998168889431442"/>
      </font>
    </dxf>
    <dxf>
      <font>
        <color theme="6" tint="0.79998168889431442"/>
      </font>
    </dxf>
    <dxf>
      <font>
        <color theme="6" tint="0.79998168889431442"/>
      </font>
    </dxf>
    <dxf>
      <font>
        <color rgb="FFFF0000"/>
      </font>
    </dxf>
    <dxf>
      <font>
        <color theme="6" tint="0.79998168889431442"/>
      </font>
    </dxf>
    <dxf>
      <font>
        <color theme="6" tint="0.79998168889431442"/>
      </font>
    </dxf>
    <dxf>
      <font>
        <color theme="6" tint="0.79998168889431442"/>
      </font>
    </dxf>
    <dxf>
      <font>
        <color rgb="FFFF0000"/>
      </font>
    </dxf>
  </dxfs>
  <tableStyles count="0" defaultTableStyle="TableStyleMedium9" defaultPivotStyle="PivotStyleMedium4"/>
  <colors>
    <mruColors>
      <color rgb="FF7F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7"/>
  <sheetViews>
    <sheetView zoomScaleSheetLayoutView="100" workbookViewId="0">
      <selection activeCell="B13" sqref="B13"/>
    </sheetView>
  </sheetViews>
  <sheetFormatPr defaultColWidth="9.1796875" defaultRowHeight="13.5" x14ac:dyDescent="0.3"/>
  <cols>
    <col min="1" max="1" width="8.81640625" style="1" customWidth="1"/>
    <col min="2" max="2" width="27.1796875" style="1" customWidth="1"/>
    <col min="3" max="3" width="10.81640625" style="1" customWidth="1"/>
    <col min="4" max="4" width="12.453125" style="1" customWidth="1"/>
    <col min="5" max="5" width="12.6328125" style="1" customWidth="1"/>
    <col min="6" max="6" width="1" style="1" customWidth="1"/>
    <col min="7" max="7" width="13.81640625" style="1" customWidth="1"/>
    <col min="8" max="8" width="14.6328125" style="1" customWidth="1"/>
    <col min="9" max="9" width="15.1796875" style="1" customWidth="1"/>
    <col min="10" max="16384" width="9.1796875" style="1"/>
  </cols>
  <sheetData>
    <row r="1" spans="1:9" ht="15.5" x14ac:dyDescent="0.35">
      <c r="A1" s="133" t="s">
        <v>80</v>
      </c>
      <c r="B1" s="134"/>
      <c r="C1" s="134"/>
      <c r="D1" s="134"/>
      <c r="E1" s="134"/>
      <c r="F1" s="134"/>
      <c r="G1" s="134"/>
      <c r="H1" s="134"/>
      <c r="I1" s="134"/>
    </row>
    <row r="2" spans="1:9" ht="18.75" customHeight="1" x14ac:dyDescent="0.3">
      <c r="A2" s="135" t="s">
        <v>0</v>
      </c>
      <c r="B2" s="135"/>
      <c r="C2" s="135"/>
      <c r="D2" s="135"/>
      <c r="E2" s="135"/>
      <c r="F2" s="135"/>
      <c r="G2" s="135"/>
      <c r="H2" s="135"/>
      <c r="I2" s="135"/>
    </row>
    <row r="3" spans="1:9" x14ac:dyDescent="0.3">
      <c r="A3" s="1" t="s">
        <v>1</v>
      </c>
    </row>
    <row r="4" spans="1:9" ht="9.75" customHeight="1" thickBot="1" x14ac:dyDescent="0.35"/>
    <row r="5" spans="1:9" ht="16.5" customHeight="1" thickBot="1" x14ac:dyDescent="0.35">
      <c r="A5" s="136" t="s">
        <v>87</v>
      </c>
      <c r="B5" s="137"/>
      <c r="C5" s="138"/>
      <c r="D5" s="139"/>
      <c r="E5" s="140"/>
      <c r="G5" s="2" t="s">
        <v>2</v>
      </c>
      <c r="H5" s="138"/>
      <c r="I5" s="140"/>
    </row>
    <row r="6" spans="1:9" ht="8.25" customHeight="1" thickBot="1" x14ac:dyDescent="0.35">
      <c r="A6" s="2"/>
      <c r="G6" s="2"/>
    </row>
    <row r="7" spans="1:9" ht="18" customHeight="1" thickBot="1" x14ac:dyDescent="0.35">
      <c r="A7" s="121" t="s">
        <v>3</v>
      </c>
      <c r="B7" s="122"/>
      <c r="C7" s="116"/>
      <c r="D7" s="117"/>
      <c r="E7" s="3"/>
      <c r="F7" s="118" t="s">
        <v>4</v>
      </c>
      <c r="G7" s="119"/>
      <c r="H7" s="116"/>
      <c r="I7" s="117"/>
    </row>
    <row r="8" spans="1:9" x14ac:dyDescent="0.3">
      <c r="B8" s="120"/>
      <c r="C8" s="120"/>
      <c r="D8" s="120"/>
      <c r="E8" s="120"/>
      <c r="F8" s="4"/>
      <c r="G8" s="4"/>
      <c r="H8" s="4"/>
      <c r="I8" s="4"/>
    </row>
    <row r="9" spans="1:9" ht="38.25" customHeight="1" x14ac:dyDescent="0.3">
      <c r="A9" s="128" t="s">
        <v>5</v>
      </c>
      <c r="B9" s="5" t="s">
        <v>6</v>
      </c>
      <c r="C9" s="6" t="s">
        <v>7</v>
      </c>
      <c r="D9" s="6" t="s">
        <v>8</v>
      </c>
      <c r="E9" s="7" t="s">
        <v>9</v>
      </c>
      <c r="F9" s="120"/>
      <c r="G9" s="130"/>
      <c r="H9" s="130"/>
      <c r="I9" s="130"/>
    </row>
    <row r="10" spans="1:9" ht="11.25" customHeight="1" x14ac:dyDescent="0.3">
      <c r="A10" s="129"/>
      <c r="B10" s="8"/>
      <c r="C10" s="9"/>
      <c r="D10" s="9"/>
      <c r="E10" s="10"/>
      <c r="F10" s="130"/>
      <c r="G10" s="130"/>
      <c r="H10" s="130"/>
      <c r="I10" s="130"/>
    </row>
    <row r="11" spans="1:9" ht="15.75" customHeight="1" x14ac:dyDescent="0.3">
      <c r="A11" s="11"/>
      <c r="B11" s="131" t="s">
        <v>10</v>
      </c>
      <c r="C11" s="132"/>
      <c r="D11" s="12"/>
      <c r="E11" s="12"/>
      <c r="F11" s="130"/>
      <c r="G11" s="130"/>
      <c r="H11" s="130"/>
      <c r="I11" s="130"/>
    </row>
    <row r="12" spans="1:9" x14ac:dyDescent="0.3">
      <c r="A12" s="13"/>
      <c r="B12" s="14" t="s">
        <v>11</v>
      </c>
      <c r="C12" s="15" t="s">
        <v>12</v>
      </c>
      <c r="D12" s="16">
        <v>0</v>
      </c>
      <c r="E12" s="17" t="e">
        <f t="shared" ref="E12:E18" si="0">D12/$C$7</f>
        <v>#DIV/0!</v>
      </c>
      <c r="F12" s="130"/>
      <c r="G12" s="130"/>
      <c r="H12" s="130"/>
      <c r="I12" s="130"/>
    </row>
    <row r="13" spans="1:9" ht="15" customHeight="1" x14ac:dyDescent="0.3">
      <c r="A13" s="18"/>
      <c r="B13" s="14" t="s">
        <v>13</v>
      </c>
      <c r="C13" s="15" t="s">
        <v>14</v>
      </c>
      <c r="D13" s="16">
        <v>0</v>
      </c>
      <c r="E13" s="17" t="e">
        <f t="shared" si="0"/>
        <v>#DIV/0!</v>
      </c>
      <c r="F13" s="130"/>
      <c r="G13" s="130"/>
      <c r="H13" s="130"/>
      <c r="I13" s="130"/>
    </row>
    <row r="14" spans="1:9" x14ac:dyDescent="0.3">
      <c r="A14" s="13"/>
      <c r="B14" s="14" t="s">
        <v>15</v>
      </c>
      <c r="C14" s="15" t="s">
        <v>16</v>
      </c>
      <c r="D14" s="16">
        <v>0</v>
      </c>
      <c r="E14" s="17" t="e">
        <f t="shared" si="0"/>
        <v>#DIV/0!</v>
      </c>
      <c r="F14" s="130"/>
      <c r="G14" s="130"/>
      <c r="H14" s="130"/>
      <c r="I14" s="130"/>
    </row>
    <row r="15" spans="1:9" x14ac:dyDescent="0.3">
      <c r="A15" s="13"/>
      <c r="B15" s="14" t="s">
        <v>17</v>
      </c>
      <c r="C15" s="15"/>
      <c r="D15" s="16">
        <v>0</v>
      </c>
      <c r="E15" s="17" t="e">
        <f t="shared" si="0"/>
        <v>#DIV/0!</v>
      </c>
      <c r="F15" s="130"/>
      <c r="G15" s="130"/>
      <c r="H15" s="130"/>
      <c r="I15" s="130"/>
    </row>
    <row r="16" spans="1:9" x14ac:dyDescent="0.3">
      <c r="A16" s="13"/>
      <c r="B16" s="14" t="s">
        <v>17</v>
      </c>
      <c r="C16" s="15"/>
      <c r="D16" s="16">
        <v>0</v>
      </c>
      <c r="E16" s="17" t="e">
        <f t="shared" si="0"/>
        <v>#DIV/0!</v>
      </c>
      <c r="F16" s="130"/>
      <c r="G16" s="130"/>
      <c r="H16" s="130"/>
      <c r="I16" s="130"/>
    </row>
    <row r="17" spans="1:9" x14ac:dyDescent="0.3">
      <c r="A17" s="13"/>
      <c r="B17" s="14" t="s">
        <v>17</v>
      </c>
      <c r="C17" s="15"/>
      <c r="D17" s="16">
        <v>0</v>
      </c>
      <c r="E17" s="17" t="e">
        <f t="shared" si="0"/>
        <v>#DIV/0!</v>
      </c>
      <c r="F17" s="130"/>
      <c r="G17" s="130"/>
      <c r="H17" s="130"/>
      <c r="I17" s="130"/>
    </row>
    <row r="18" spans="1:9" x14ac:dyDescent="0.3">
      <c r="A18" s="13"/>
      <c r="B18" s="14" t="s">
        <v>17</v>
      </c>
      <c r="C18" s="15"/>
      <c r="D18" s="16">
        <v>0</v>
      </c>
      <c r="E18" s="17" t="e">
        <f t="shared" si="0"/>
        <v>#DIV/0!</v>
      </c>
      <c r="F18" s="130"/>
      <c r="G18" s="130"/>
      <c r="H18" s="130"/>
      <c r="I18" s="130"/>
    </row>
    <row r="19" spans="1:9" x14ac:dyDescent="0.3">
      <c r="A19" s="11"/>
      <c r="B19" s="19" t="s">
        <v>18</v>
      </c>
      <c r="C19" s="20"/>
      <c r="D19" s="21">
        <f>SUM(D12:D18)</f>
        <v>0</v>
      </c>
      <c r="E19" s="22" t="e">
        <f t="array" ref="E19">SUM(ROUND((E12:E18),4))</f>
        <v>#DIV/0!</v>
      </c>
      <c r="F19" s="130"/>
      <c r="G19" s="130"/>
      <c r="H19" s="130"/>
      <c r="I19" s="130"/>
    </row>
    <row r="20" spans="1:9" ht="10.5" customHeight="1" x14ac:dyDescent="0.3">
      <c r="A20" s="23"/>
      <c r="B20" s="24"/>
      <c r="C20" s="25"/>
      <c r="D20" s="26"/>
      <c r="E20" s="27"/>
      <c r="F20" s="130"/>
      <c r="G20" s="130"/>
      <c r="H20" s="130"/>
      <c r="I20" s="130"/>
    </row>
    <row r="21" spans="1:9" ht="44.25" customHeight="1" x14ac:dyDescent="0.3">
      <c r="A21" s="11"/>
      <c r="B21" s="28" t="s">
        <v>19</v>
      </c>
      <c r="C21" s="7"/>
      <c r="D21" s="7"/>
      <c r="E21" s="7"/>
      <c r="F21" s="7"/>
      <c r="G21" s="7" t="s">
        <v>20</v>
      </c>
      <c r="H21" s="7" t="s">
        <v>21</v>
      </c>
      <c r="I21" s="7" t="s">
        <v>22</v>
      </c>
    </row>
    <row r="22" spans="1:9" ht="14.25" customHeight="1" x14ac:dyDescent="0.3">
      <c r="A22" s="13"/>
      <c r="B22" s="29" t="s">
        <v>23</v>
      </c>
      <c r="C22" s="30" t="s">
        <v>24</v>
      </c>
      <c r="D22" s="16">
        <v>0</v>
      </c>
      <c r="E22" s="31" t="e">
        <f>D22/$C$7</f>
        <v>#DIV/0!</v>
      </c>
      <c r="F22" s="32"/>
      <c r="G22" s="33" t="e">
        <f t="shared" ref="G22:G30" si="1">+D22/$D$31</f>
        <v>#DIV/0!</v>
      </c>
      <c r="H22" s="33" t="e">
        <f t="shared" ref="H22:H30" si="2">(D22/$D$31)*0.5</f>
        <v>#DIV/0!</v>
      </c>
      <c r="I22" s="33">
        <v>0.01</v>
      </c>
    </row>
    <row r="23" spans="1:9" x14ac:dyDescent="0.3">
      <c r="A23" s="13"/>
      <c r="B23" s="14" t="s">
        <v>77</v>
      </c>
      <c r="C23" s="15" t="s">
        <v>24</v>
      </c>
      <c r="D23" s="16">
        <v>0</v>
      </c>
      <c r="E23" s="31" t="e">
        <f t="shared" ref="E23:E30" si="3">D23/$C$7</f>
        <v>#DIV/0!</v>
      </c>
      <c r="F23" s="32"/>
      <c r="G23" s="33" t="e">
        <f t="shared" si="1"/>
        <v>#DIV/0!</v>
      </c>
      <c r="H23" s="33" t="e">
        <f t="shared" si="2"/>
        <v>#DIV/0!</v>
      </c>
      <c r="I23" s="33">
        <v>0.01</v>
      </c>
    </row>
    <row r="24" spans="1:9" x14ac:dyDescent="0.3">
      <c r="A24" s="13"/>
      <c r="B24" s="14" t="s">
        <v>25</v>
      </c>
      <c r="C24" s="15" t="s">
        <v>24</v>
      </c>
      <c r="D24" s="16">
        <v>0</v>
      </c>
      <c r="E24" s="31" t="e">
        <f t="shared" si="3"/>
        <v>#DIV/0!</v>
      </c>
      <c r="F24" s="32"/>
      <c r="G24" s="33" t="e">
        <f t="shared" si="1"/>
        <v>#DIV/0!</v>
      </c>
      <c r="H24" s="33" t="e">
        <f t="shared" si="2"/>
        <v>#DIV/0!</v>
      </c>
      <c r="I24" s="34" t="e">
        <f t="shared" ref="I24:I30" si="4">+E24</f>
        <v>#DIV/0!</v>
      </c>
    </row>
    <row r="25" spans="1:9" x14ac:dyDescent="0.3">
      <c r="A25" s="13"/>
      <c r="B25" s="35" t="s">
        <v>26</v>
      </c>
      <c r="C25" s="36" t="s">
        <v>24</v>
      </c>
      <c r="D25" s="37">
        <f>D43</f>
        <v>0</v>
      </c>
      <c r="E25" s="31" t="e">
        <f>D25/$C$7</f>
        <v>#DIV/0!</v>
      </c>
      <c r="F25" s="32"/>
      <c r="G25" s="33" t="e">
        <f t="shared" si="1"/>
        <v>#DIV/0!</v>
      </c>
      <c r="H25" s="33" t="e">
        <f t="shared" si="2"/>
        <v>#DIV/0!</v>
      </c>
      <c r="I25" s="34" t="e">
        <f>+E25</f>
        <v>#DIV/0!</v>
      </c>
    </row>
    <row r="26" spans="1:9" x14ac:dyDescent="0.3">
      <c r="A26" s="13"/>
      <c r="B26" s="14" t="s">
        <v>27</v>
      </c>
      <c r="C26" s="15" t="s">
        <v>24</v>
      </c>
      <c r="D26" s="16">
        <v>0</v>
      </c>
      <c r="E26" s="31" t="e">
        <f t="shared" si="3"/>
        <v>#DIV/0!</v>
      </c>
      <c r="F26" s="38"/>
      <c r="G26" s="33" t="e">
        <f t="shared" si="1"/>
        <v>#DIV/0!</v>
      </c>
      <c r="H26" s="33" t="e">
        <f t="shared" si="2"/>
        <v>#DIV/0!</v>
      </c>
      <c r="I26" s="34" t="e">
        <f t="shared" si="4"/>
        <v>#DIV/0!</v>
      </c>
    </row>
    <row r="27" spans="1:9" ht="15" customHeight="1" x14ac:dyDescent="0.3">
      <c r="A27" s="13"/>
      <c r="B27" s="39" t="s">
        <v>65</v>
      </c>
      <c r="C27" s="40" t="s">
        <v>24</v>
      </c>
      <c r="D27" s="41">
        <f>I46</f>
        <v>0</v>
      </c>
      <c r="E27" s="31" t="e">
        <f t="shared" si="3"/>
        <v>#DIV/0!</v>
      </c>
      <c r="F27" s="32"/>
      <c r="G27" s="33" t="e">
        <f t="shared" si="1"/>
        <v>#DIV/0!</v>
      </c>
      <c r="H27" s="33" t="e">
        <f t="shared" si="2"/>
        <v>#DIV/0!</v>
      </c>
      <c r="I27" s="34" t="e">
        <f t="shared" si="4"/>
        <v>#DIV/0!</v>
      </c>
    </row>
    <row r="28" spans="1:9" x14ac:dyDescent="0.3">
      <c r="A28" s="13"/>
      <c r="B28" s="14" t="s">
        <v>28</v>
      </c>
      <c r="C28" s="15" t="s">
        <v>24</v>
      </c>
      <c r="D28" s="16">
        <v>0</v>
      </c>
      <c r="E28" s="31" t="e">
        <f t="shared" si="3"/>
        <v>#DIV/0!</v>
      </c>
      <c r="F28" s="32"/>
      <c r="G28" s="33" t="e">
        <f t="shared" si="1"/>
        <v>#DIV/0!</v>
      </c>
      <c r="H28" s="33" t="e">
        <f t="shared" si="2"/>
        <v>#DIV/0!</v>
      </c>
      <c r="I28" s="34" t="e">
        <f t="shared" si="4"/>
        <v>#DIV/0!</v>
      </c>
    </row>
    <row r="29" spans="1:9" x14ac:dyDescent="0.3">
      <c r="A29" s="13"/>
      <c r="B29" s="14" t="s">
        <v>28</v>
      </c>
      <c r="C29" s="15" t="s">
        <v>24</v>
      </c>
      <c r="D29" s="16">
        <v>0</v>
      </c>
      <c r="E29" s="31" t="e">
        <f t="shared" si="3"/>
        <v>#DIV/0!</v>
      </c>
      <c r="F29" s="32"/>
      <c r="G29" s="33" t="e">
        <f t="shared" si="1"/>
        <v>#DIV/0!</v>
      </c>
      <c r="H29" s="33" t="e">
        <f t="shared" si="2"/>
        <v>#DIV/0!</v>
      </c>
      <c r="I29" s="34" t="e">
        <f t="shared" si="4"/>
        <v>#DIV/0!</v>
      </c>
    </row>
    <row r="30" spans="1:9" x14ac:dyDescent="0.3">
      <c r="A30" s="13"/>
      <c r="B30" s="14" t="s">
        <v>28</v>
      </c>
      <c r="C30" s="15" t="s">
        <v>24</v>
      </c>
      <c r="D30" s="16">
        <v>0</v>
      </c>
      <c r="E30" s="31" t="e">
        <f t="shared" si="3"/>
        <v>#DIV/0!</v>
      </c>
      <c r="F30" s="32"/>
      <c r="G30" s="33" t="e">
        <f t="shared" si="1"/>
        <v>#DIV/0!</v>
      </c>
      <c r="H30" s="33" t="e">
        <f t="shared" si="2"/>
        <v>#DIV/0!</v>
      </c>
      <c r="I30" s="34" t="e">
        <f t="shared" si="4"/>
        <v>#DIV/0!</v>
      </c>
    </row>
    <row r="31" spans="1:9" s="47" customFormat="1" ht="15" customHeight="1" x14ac:dyDescent="0.25">
      <c r="A31" s="42"/>
      <c r="B31" s="43" t="s">
        <v>18</v>
      </c>
      <c r="C31" s="43"/>
      <c r="D31" s="44">
        <f>SUM(D22:D30)</f>
        <v>0</v>
      </c>
      <c r="E31" s="45" t="e">
        <f t="array" ref="E31">SUM(ROUND((E22:E30),4))</f>
        <v>#DIV/0!</v>
      </c>
      <c r="F31" s="46"/>
      <c r="G31" s="45" t="e">
        <f t="array" ref="G31">SUM(ROUND((G22:G30),4))</f>
        <v>#DIV/0!</v>
      </c>
      <c r="H31" s="45" t="e">
        <f t="array" ref="H31">SUM(ROUND((H22:H30),4))</f>
        <v>#DIV/0!</v>
      </c>
      <c r="I31" s="45" t="e">
        <f t="array" ref="I31">SUM(ROUND((I22:I30),4))</f>
        <v>#DIV/0!</v>
      </c>
    </row>
    <row r="32" spans="1:9" x14ac:dyDescent="0.3">
      <c r="A32" s="48"/>
      <c r="B32" s="49"/>
      <c r="C32" s="49"/>
      <c r="D32" s="49"/>
      <c r="E32" s="49"/>
      <c r="F32" s="49"/>
      <c r="G32" s="49"/>
      <c r="H32" s="49"/>
      <c r="I32" s="49"/>
    </row>
    <row r="33" spans="1:9" x14ac:dyDescent="0.3">
      <c r="A33" s="48"/>
      <c r="B33" s="12" t="s">
        <v>29</v>
      </c>
      <c r="C33" s="49"/>
      <c r="D33" s="50"/>
      <c r="E33" s="32"/>
      <c r="F33" s="32"/>
      <c r="G33" s="32"/>
      <c r="H33" s="33">
        <v>0.5</v>
      </c>
      <c r="I33" s="33" t="e">
        <f>1-SUM(I22:I30)</f>
        <v>#DIV/0!</v>
      </c>
    </row>
    <row r="34" spans="1:9" ht="14.25" customHeight="1" x14ac:dyDescent="0.3">
      <c r="A34" s="48"/>
      <c r="B34" s="114" t="s">
        <v>66</v>
      </c>
      <c r="C34" s="115"/>
      <c r="D34" s="49"/>
      <c r="E34" s="51" t="e">
        <f>E36-E37</f>
        <v>#DIV/0!</v>
      </c>
      <c r="F34" s="49"/>
      <c r="G34" s="51" t="e">
        <f>G36-G37</f>
        <v>#DIV/0!</v>
      </c>
      <c r="H34" s="51" t="e">
        <f>H36-H37</f>
        <v>#DIV/0!</v>
      </c>
      <c r="I34" s="51" t="e">
        <f>I36-I37</f>
        <v>#DIV/0!</v>
      </c>
    </row>
    <row r="35" spans="1:9" ht="14.25" customHeight="1" x14ac:dyDescent="0.3">
      <c r="A35" s="48"/>
      <c r="B35" s="49"/>
      <c r="C35" s="49"/>
      <c r="D35" s="49"/>
      <c r="E35" s="49"/>
      <c r="F35" s="49"/>
      <c r="G35" s="49"/>
      <c r="H35" s="49"/>
      <c r="I35" s="49"/>
    </row>
    <row r="36" spans="1:9" ht="14" thickBot="1" x14ac:dyDescent="0.35">
      <c r="A36" s="48"/>
      <c r="B36" s="113" t="s">
        <v>30</v>
      </c>
      <c r="C36" s="113"/>
      <c r="D36" s="52">
        <f>SUM(D31+D19)</f>
        <v>0</v>
      </c>
      <c r="E36" s="53" t="e">
        <f>SUM(E12:E18,E22:E30)</f>
        <v>#DIV/0!</v>
      </c>
      <c r="F36" s="51"/>
      <c r="G36" s="54" t="e">
        <f>SUM(G22:G30,G33)</f>
        <v>#DIV/0!</v>
      </c>
      <c r="H36" s="54" t="e">
        <f>SUM(H22:H30,H33)</f>
        <v>#DIV/0!</v>
      </c>
      <c r="I36" s="54" t="e">
        <f>SUM(I22:I30,I33)</f>
        <v>#DIV/0!</v>
      </c>
    </row>
    <row r="37" spans="1:9" ht="21" hidden="1" customHeight="1" x14ac:dyDescent="0.3">
      <c r="A37" s="23"/>
      <c r="B37" s="55"/>
      <c r="C37" s="143" t="s">
        <v>31</v>
      </c>
      <c r="D37" s="143"/>
      <c r="E37" s="56" t="e">
        <f>E19+E31</f>
        <v>#DIV/0!</v>
      </c>
      <c r="F37" s="57"/>
      <c r="G37" s="57" t="e">
        <f>G31+G33</f>
        <v>#DIV/0!</v>
      </c>
      <c r="H37" s="57" t="e">
        <f>H31+H33</f>
        <v>#DIV/0!</v>
      </c>
      <c r="I37" s="57" t="e">
        <f>I31+I33</f>
        <v>#DIV/0!</v>
      </c>
    </row>
    <row r="38" spans="1:9" ht="16.5" customHeight="1" thickTop="1" x14ac:dyDescent="0.3">
      <c r="C38" s="58" t="s">
        <v>32</v>
      </c>
      <c r="D38" s="59">
        <f>D36-C7</f>
        <v>0</v>
      </c>
    </row>
    <row r="39" spans="1:9" x14ac:dyDescent="0.3">
      <c r="B39" s="60" t="s">
        <v>53</v>
      </c>
      <c r="C39" s="61"/>
      <c r="D39" s="61"/>
      <c r="G39" s="60" t="s">
        <v>64</v>
      </c>
      <c r="H39" s="61"/>
      <c r="I39" s="61"/>
    </row>
    <row r="40" spans="1:9" x14ac:dyDescent="0.3">
      <c r="B40" s="62" t="s">
        <v>3</v>
      </c>
      <c r="C40" s="63"/>
      <c r="D40" s="64">
        <f>C7</f>
        <v>0</v>
      </c>
      <c r="G40" s="144" t="s">
        <v>33</v>
      </c>
      <c r="H40" s="145"/>
      <c r="I40" s="65" t="s">
        <v>8</v>
      </c>
    </row>
    <row r="41" spans="1:9" x14ac:dyDescent="0.3">
      <c r="B41" s="62" t="s">
        <v>34</v>
      </c>
      <c r="C41" s="63"/>
      <c r="D41" s="64">
        <f>H7</f>
        <v>0</v>
      </c>
      <c r="G41" s="146" t="s">
        <v>35</v>
      </c>
      <c r="H41" s="146"/>
      <c r="I41" s="16">
        <v>0</v>
      </c>
    </row>
    <row r="42" spans="1:9" x14ac:dyDescent="0.3">
      <c r="B42" s="62" t="s">
        <v>36</v>
      </c>
      <c r="C42" s="63"/>
      <c r="D42" s="64">
        <f>+D41*0.4</f>
        <v>0</v>
      </c>
      <c r="G42" s="147" t="s">
        <v>74</v>
      </c>
      <c r="H42" s="147"/>
      <c r="I42" s="16">
        <v>0</v>
      </c>
    </row>
    <row r="43" spans="1:9" ht="14.25" customHeight="1" x14ac:dyDescent="0.3">
      <c r="B43" s="66" t="s">
        <v>37</v>
      </c>
      <c r="C43" s="67" t="e">
        <f>D43/D42</f>
        <v>#DIV/0!</v>
      </c>
      <c r="D43" s="68">
        <f>0.9*D42</f>
        <v>0</v>
      </c>
      <c r="E43" s="69" t="e">
        <f>IF(C43&lt;0.9,"Must be at least 90%"," ")</f>
        <v>#DIV/0!</v>
      </c>
      <c r="G43" s="148" t="s">
        <v>73</v>
      </c>
      <c r="H43" s="148"/>
      <c r="I43" s="96">
        <v>0</v>
      </c>
    </row>
    <row r="44" spans="1:9" ht="14.25" customHeight="1" x14ac:dyDescent="0.3">
      <c r="B44" s="62" t="s">
        <v>38</v>
      </c>
      <c r="C44" s="63"/>
      <c r="D44" s="64">
        <f>IF(I41=0,D22,I41)</f>
        <v>0</v>
      </c>
      <c r="E44" s="69"/>
      <c r="G44" s="127" t="s">
        <v>78</v>
      </c>
      <c r="H44" s="127"/>
      <c r="I44" s="104">
        <v>0</v>
      </c>
    </row>
    <row r="45" spans="1:9" ht="15" customHeight="1" x14ac:dyDescent="0.3">
      <c r="B45" s="62" t="s">
        <v>39</v>
      </c>
      <c r="C45" s="63"/>
      <c r="D45" s="70" t="e">
        <f>(D42+D44)/C7</f>
        <v>#DIV/0!</v>
      </c>
      <c r="G45" s="123" t="s">
        <v>75</v>
      </c>
      <c r="H45" s="123"/>
      <c r="I45" s="16">
        <v>0</v>
      </c>
    </row>
    <row r="46" spans="1:9" x14ac:dyDescent="0.3">
      <c r="G46" s="124" t="s">
        <v>40</v>
      </c>
      <c r="H46" s="125"/>
      <c r="I46" s="41">
        <f>SUM(I41:I45)</f>
        <v>0</v>
      </c>
    </row>
    <row r="47" spans="1:9" ht="8.25" customHeight="1" thickBot="1" x14ac:dyDescent="0.35">
      <c r="A47" s="71"/>
      <c r="B47" s="71"/>
      <c r="C47" s="71"/>
      <c r="D47" s="72"/>
      <c r="G47" s="73"/>
      <c r="H47" s="73"/>
      <c r="I47" s="73"/>
    </row>
    <row r="48" spans="1:9" ht="14" thickBot="1" x14ac:dyDescent="0.35">
      <c r="A48" s="126" t="str">
        <f>IF(D42&gt;0,"Offset cashflow provider - you will need to provide documentation with your application form:"," ")</f>
        <v xml:space="preserve"> </v>
      </c>
      <c r="B48" s="126"/>
      <c r="C48" s="126"/>
      <c r="D48" s="126"/>
      <c r="E48" s="126"/>
      <c r="F48" s="126"/>
      <c r="G48" s="126"/>
      <c r="H48" s="141"/>
      <c r="I48" s="142"/>
    </row>
    <row r="49" spans="1:9" ht="9" customHeight="1" x14ac:dyDescent="0.3">
      <c r="B49" s="74"/>
      <c r="C49" s="72"/>
    </row>
    <row r="50" spans="1:9" ht="17" customHeight="1" x14ac:dyDescent="0.3">
      <c r="B50" s="75" t="s">
        <v>41</v>
      </c>
      <c r="C50" s="72"/>
    </row>
    <row r="51" spans="1:9" ht="12" customHeight="1" x14ac:dyDescent="0.3">
      <c r="B51" s="76" t="str">
        <f>B23</f>
        <v>Screen NSW</v>
      </c>
      <c r="C51" s="77"/>
      <c r="D51" s="78"/>
      <c r="G51" s="79" t="s">
        <v>42</v>
      </c>
      <c r="H51" s="80"/>
      <c r="I51" s="78"/>
    </row>
    <row r="52" spans="1:9" ht="12.75" customHeight="1" x14ac:dyDescent="0.3">
      <c r="B52" s="112" t="s">
        <v>43</v>
      </c>
      <c r="C52" s="112"/>
      <c r="D52" s="81">
        <v>0</v>
      </c>
      <c r="G52" s="112" t="s">
        <v>43</v>
      </c>
      <c r="H52" s="112"/>
      <c r="I52" s="82">
        <v>0</v>
      </c>
    </row>
    <row r="53" spans="1:9" ht="12.75" customHeight="1" x14ac:dyDescent="0.3">
      <c r="B53" s="112" t="s">
        <v>44</v>
      </c>
      <c r="C53" s="112"/>
      <c r="D53" s="97" t="e">
        <f>D52/C7</f>
        <v>#DIV/0!</v>
      </c>
      <c r="G53" s="112" t="s">
        <v>44</v>
      </c>
      <c r="H53" s="112"/>
      <c r="I53" s="33" t="e">
        <f>(I52)/C7</f>
        <v>#DIV/0!</v>
      </c>
    </row>
    <row r="54" spans="1:9" ht="12.75" customHeight="1" x14ac:dyDescent="0.3">
      <c r="B54" s="111" t="s">
        <v>76</v>
      </c>
      <c r="C54" s="95"/>
      <c r="D54" s="98">
        <f>I43</f>
        <v>0</v>
      </c>
      <c r="G54" s="94" t="s">
        <v>45</v>
      </c>
      <c r="H54" s="94"/>
      <c r="I54" s="84">
        <f>D24</f>
        <v>0</v>
      </c>
    </row>
    <row r="55" spans="1:9" ht="12.75" customHeight="1" x14ac:dyDescent="0.3">
      <c r="B55" s="110" t="s">
        <v>79</v>
      </c>
      <c r="C55" s="103"/>
      <c r="D55" s="105">
        <f>I44</f>
        <v>0</v>
      </c>
      <c r="G55" s="93" t="s">
        <v>46</v>
      </c>
      <c r="H55" s="93"/>
      <c r="I55" s="82">
        <v>0</v>
      </c>
    </row>
    <row r="56" spans="1:9" ht="12.75" customHeight="1" x14ac:dyDescent="0.3">
      <c r="B56" s="149" t="s">
        <v>45</v>
      </c>
      <c r="C56" s="150"/>
      <c r="D56" s="99">
        <f>D23</f>
        <v>0</v>
      </c>
      <c r="G56" s="112" t="s">
        <v>47</v>
      </c>
      <c r="H56" s="112"/>
      <c r="I56" s="86" t="e">
        <f>I52/(I54+I55)</f>
        <v>#DIV/0!</v>
      </c>
    </row>
    <row r="57" spans="1:9" ht="12.75" customHeight="1" x14ac:dyDescent="0.3">
      <c r="B57" s="151" t="s">
        <v>46</v>
      </c>
      <c r="C57" s="151"/>
      <c r="D57" s="100">
        <f>I42</f>
        <v>0</v>
      </c>
      <c r="G57" s="112" t="s">
        <v>48</v>
      </c>
      <c r="H57" s="112"/>
      <c r="I57" s="88" t="e">
        <f>(I54+I55)/I52</f>
        <v>#DIV/0!</v>
      </c>
    </row>
    <row r="58" spans="1:9" ht="12.75" customHeight="1" x14ac:dyDescent="0.3">
      <c r="B58" s="112" t="s">
        <v>47</v>
      </c>
      <c r="C58" s="112"/>
      <c r="D58" s="101" t="e">
        <f>D52/(D56+D57)</f>
        <v>#DIV/0!</v>
      </c>
    </row>
    <row r="59" spans="1:9" ht="12.75" customHeight="1" x14ac:dyDescent="0.3">
      <c r="B59" s="112" t="s">
        <v>48</v>
      </c>
      <c r="C59" s="112"/>
      <c r="D59" s="102" t="e">
        <f>(D56+D57)/D52</f>
        <v>#DIV/0!</v>
      </c>
    </row>
    <row r="60" spans="1:9" ht="14.25" customHeight="1" x14ac:dyDescent="0.3">
      <c r="B60" s="74"/>
      <c r="C60" s="72"/>
    </row>
    <row r="61" spans="1:9" ht="30.75" customHeight="1" x14ac:dyDescent="0.3">
      <c r="A61" s="89" t="s">
        <v>49</v>
      </c>
      <c r="B61" s="154" t="s">
        <v>50</v>
      </c>
      <c r="C61" s="154"/>
      <c r="D61" s="154"/>
      <c r="E61" s="154"/>
      <c r="F61" s="154"/>
      <c r="G61" s="154"/>
      <c r="H61" s="154"/>
      <c r="I61" s="154"/>
    </row>
    <row r="62" spans="1:9" ht="32.25" customHeight="1" x14ac:dyDescent="0.3">
      <c r="A62" s="89"/>
      <c r="B62" s="154" t="s">
        <v>70</v>
      </c>
      <c r="C62" s="154"/>
      <c r="D62" s="154"/>
      <c r="E62" s="154"/>
      <c r="F62" s="154"/>
      <c r="G62" s="154"/>
      <c r="H62" s="154"/>
      <c r="I62" s="154"/>
    </row>
    <row r="63" spans="1:9" ht="31.5" customHeight="1" x14ac:dyDescent="0.3">
      <c r="A63" s="89"/>
      <c r="B63" s="153" t="s">
        <v>71</v>
      </c>
      <c r="C63" s="153"/>
      <c r="D63" s="153"/>
      <c r="E63" s="153"/>
      <c r="F63" s="153"/>
      <c r="G63" s="153"/>
      <c r="H63" s="153"/>
      <c r="I63" s="153"/>
    </row>
    <row r="64" spans="1:9" ht="19.5" customHeight="1" x14ac:dyDescent="0.3">
      <c r="A64" s="90"/>
      <c r="B64" s="153" t="s">
        <v>72</v>
      </c>
      <c r="C64" s="153"/>
      <c r="D64" s="153"/>
      <c r="E64" s="153"/>
      <c r="F64" s="153"/>
      <c r="G64" s="153"/>
      <c r="H64" s="153"/>
      <c r="I64" s="153"/>
    </row>
    <row r="65" spans="1:9" ht="20.25" customHeight="1" x14ac:dyDescent="0.3">
      <c r="A65" s="90"/>
      <c r="B65" s="152" t="s">
        <v>51</v>
      </c>
      <c r="C65" s="152"/>
      <c r="D65" s="152"/>
      <c r="E65" s="152"/>
      <c r="F65" s="152"/>
      <c r="G65" s="152"/>
      <c r="H65" s="152"/>
      <c r="I65" s="152"/>
    </row>
    <row r="66" spans="1:9" ht="16.5" customHeight="1" x14ac:dyDescent="0.3">
      <c r="A66" s="90"/>
      <c r="B66" s="153" t="s">
        <v>52</v>
      </c>
      <c r="C66" s="153"/>
      <c r="D66" s="153"/>
      <c r="E66" s="153"/>
      <c r="F66" s="153"/>
      <c r="G66" s="153"/>
      <c r="H66" s="153"/>
      <c r="I66" s="153"/>
    </row>
    <row r="67" spans="1:9" ht="16.5" customHeight="1" x14ac:dyDescent="0.3">
      <c r="B67" s="89"/>
      <c r="C67" s="89"/>
      <c r="D67" s="89"/>
      <c r="E67" s="89"/>
      <c r="F67" s="89"/>
      <c r="G67" s="89"/>
      <c r="H67" s="89"/>
      <c r="I67" s="89"/>
    </row>
  </sheetData>
  <sheetProtection formatCells="0" formatRows="0"/>
  <mergeCells count="41">
    <mergeCell ref="B65:I65"/>
    <mergeCell ref="B66:I66"/>
    <mergeCell ref="B59:C59"/>
    <mergeCell ref="G57:H57"/>
    <mergeCell ref="B61:I61"/>
    <mergeCell ref="B62:I62"/>
    <mergeCell ref="B63:I63"/>
    <mergeCell ref="B64:I64"/>
    <mergeCell ref="B56:C56"/>
    <mergeCell ref="B57:C57"/>
    <mergeCell ref="B58:C58"/>
    <mergeCell ref="G56:H56"/>
    <mergeCell ref="B53:C53"/>
    <mergeCell ref="G53:H53"/>
    <mergeCell ref="H48:I48"/>
    <mergeCell ref="C37:D37"/>
    <mergeCell ref="G40:H40"/>
    <mergeCell ref="G41:H41"/>
    <mergeCell ref="G42:H42"/>
    <mergeCell ref="G43:H43"/>
    <mergeCell ref="A1:I1"/>
    <mergeCell ref="A2:I2"/>
    <mergeCell ref="A5:B5"/>
    <mergeCell ref="C5:E5"/>
    <mergeCell ref="H5:I5"/>
    <mergeCell ref="B52:C52"/>
    <mergeCell ref="G52:H52"/>
    <mergeCell ref="B36:C36"/>
    <mergeCell ref="B34:C34"/>
    <mergeCell ref="C7:D7"/>
    <mergeCell ref="F7:G7"/>
    <mergeCell ref="H7:I7"/>
    <mergeCell ref="B8:E8"/>
    <mergeCell ref="A7:B7"/>
    <mergeCell ref="G45:H45"/>
    <mergeCell ref="G46:H46"/>
    <mergeCell ref="A48:G48"/>
    <mergeCell ref="G44:H44"/>
    <mergeCell ref="A9:A10"/>
    <mergeCell ref="F9:I20"/>
    <mergeCell ref="B11:C11"/>
  </mergeCells>
  <phoneticPr fontId="9" type="noConversion"/>
  <conditionalFormatting sqref="D36">
    <cfRule type="expression" dxfId="7" priority="6" stopIfTrue="1">
      <formula>$D$36&lt;$C$7</formula>
    </cfRule>
  </conditionalFormatting>
  <conditionalFormatting sqref="D58:D59">
    <cfRule type="expression" dxfId="6" priority="4" stopIfTrue="1">
      <formula>$C$7=0</formula>
    </cfRule>
  </conditionalFormatting>
  <conditionalFormatting sqref="E12:E19 G22:H23 E22:E31 G24:I31 I33 E34 G34:I34 E36 G36:I36 C43 E43:E44 D45 D53 I53 D56">
    <cfRule type="expression" dxfId="5" priority="5" stopIfTrue="1">
      <formula>$C$7=0</formula>
    </cfRule>
  </conditionalFormatting>
  <conditionalFormatting sqref="I56:I57">
    <cfRule type="expression" dxfId="4" priority="1" stopIfTrue="1">
      <formula>$C$7=0</formula>
    </cfRule>
  </conditionalFormatting>
  <dataValidations count="1">
    <dataValidation type="list" allowBlank="1" showInputMessage="1" showErrorMessage="1" sqref="B23:B24" xr:uid="{00000000-0002-0000-0000-000000000000}">
      <formula1>StateAgencies</formula1>
    </dataValidation>
  </dataValidations>
  <pageMargins left="0.64916666666666667" right="0.50666666666666671" top="0.57156249999999997" bottom="0.44114583333333335" header="0.34416666666666668" footer="0.28072916666666664"/>
  <pageSetup paperSize="9" scale="76" orientation="portrait" r:id="rId1"/>
  <headerFooter>
    <oddHeader>&amp;C&amp;"Calibri"&amp;10&amp;KFF0000 OFFICIAL&amp;1#_x000D_</oddHeader>
    <oddFooter>&amp;C_x000D_&amp;1#&amp;"Calibri"&amp;10&amp;KFF0000 OFFICIAL</oddFooter>
  </headerFooter>
  <legacy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4"/>
  <sheetViews>
    <sheetView tabSelected="1" zoomScale="70" zoomScaleNormal="70" zoomScaleSheetLayoutView="100" zoomScalePageLayoutView="70" workbookViewId="0">
      <selection activeCell="N58" sqref="N58"/>
    </sheetView>
  </sheetViews>
  <sheetFormatPr defaultColWidth="9.1796875" defaultRowHeight="13.5" x14ac:dyDescent="0.3"/>
  <cols>
    <col min="1" max="1" width="8.81640625" style="1" customWidth="1"/>
    <col min="2" max="2" width="25.81640625" style="1" customWidth="1"/>
    <col min="3" max="3" width="10.81640625" style="1" customWidth="1"/>
    <col min="4" max="4" width="12.453125" style="1" customWidth="1"/>
    <col min="5" max="5" width="12.6328125" style="1" customWidth="1"/>
    <col min="6" max="6" width="1" style="1" customWidth="1"/>
    <col min="7" max="7" width="13.81640625" style="1" customWidth="1"/>
    <col min="8" max="8" width="14.6328125" style="1" customWidth="1"/>
    <col min="9" max="9" width="15.1796875" style="1" customWidth="1"/>
    <col min="10" max="16384" width="9.1796875" style="1"/>
  </cols>
  <sheetData>
    <row r="1" spans="1:9" ht="15.5" x14ac:dyDescent="0.35">
      <c r="A1" s="133" t="s">
        <v>82</v>
      </c>
      <c r="B1" s="134"/>
      <c r="C1" s="134"/>
      <c r="D1" s="134"/>
      <c r="E1" s="134"/>
      <c r="F1" s="134"/>
      <c r="G1" s="134"/>
      <c r="H1" s="134"/>
      <c r="I1" s="134"/>
    </row>
    <row r="2" spans="1:9" ht="18.75" customHeight="1" x14ac:dyDescent="0.3">
      <c r="A2" s="135" t="s">
        <v>86</v>
      </c>
      <c r="B2" s="135"/>
      <c r="C2" s="135"/>
      <c r="D2" s="135"/>
      <c r="E2" s="135"/>
      <c r="F2" s="135"/>
      <c r="G2" s="135"/>
      <c r="H2" s="135"/>
      <c r="I2" s="135"/>
    </row>
    <row r="3" spans="1:9" x14ac:dyDescent="0.3">
      <c r="A3" s="1" t="s">
        <v>54</v>
      </c>
    </row>
    <row r="4" spans="1:9" ht="9.75" customHeight="1" thickBot="1" x14ac:dyDescent="0.35"/>
    <row r="5" spans="1:9" ht="16.5" customHeight="1" thickBot="1" x14ac:dyDescent="0.35">
      <c r="A5" s="136" t="s">
        <v>87</v>
      </c>
      <c r="B5" s="137"/>
      <c r="C5" s="138"/>
      <c r="D5" s="139"/>
      <c r="E5" s="140"/>
      <c r="G5" s="2" t="s">
        <v>2</v>
      </c>
      <c r="H5" s="138"/>
      <c r="I5" s="140"/>
    </row>
    <row r="6" spans="1:9" ht="8.25" customHeight="1" thickBot="1" x14ac:dyDescent="0.35">
      <c r="A6" s="2"/>
      <c r="G6" s="2"/>
    </row>
    <row r="7" spans="1:9" ht="18" customHeight="1" thickBot="1" x14ac:dyDescent="0.35">
      <c r="A7" s="121" t="s">
        <v>3</v>
      </c>
      <c r="B7" s="122"/>
      <c r="C7" s="116"/>
      <c r="D7" s="117"/>
      <c r="E7" s="3"/>
      <c r="F7" s="118" t="s">
        <v>4</v>
      </c>
      <c r="G7" s="119"/>
      <c r="H7" s="116"/>
      <c r="I7" s="117"/>
    </row>
    <row r="8" spans="1:9" x14ac:dyDescent="0.3">
      <c r="B8" s="120"/>
      <c r="C8" s="120"/>
      <c r="D8" s="120"/>
      <c r="E8" s="120"/>
      <c r="F8" s="4"/>
      <c r="G8" s="4"/>
      <c r="H8" s="4"/>
      <c r="I8" s="4"/>
    </row>
    <row r="9" spans="1:9" ht="38.25" customHeight="1" x14ac:dyDescent="0.3">
      <c r="A9" s="128" t="s">
        <v>5</v>
      </c>
      <c r="B9" s="5" t="s">
        <v>6</v>
      </c>
      <c r="C9" s="6" t="s">
        <v>7</v>
      </c>
      <c r="D9" s="6" t="s">
        <v>8</v>
      </c>
      <c r="E9" s="7" t="s">
        <v>9</v>
      </c>
      <c r="F9" s="120"/>
      <c r="G9" s="130"/>
      <c r="H9" s="130"/>
      <c r="I9" s="130"/>
    </row>
    <row r="10" spans="1:9" ht="11.25" customHeight="1" x14ac:dyDescent="0.3">
      <c r="A10" s="129"/>
      <c r="B10" s="8"/>
      <c r="C10" s="9"/>
      <c r="D10" s="9"/>
      <c r="E10" s="10"/>
      <c r="F10" s="130"/>
      <c r="G10" s="130"/>
      <c r="H10" s="130"/>
      <c r="I10" s="130"/>
    </row>
    <row r="11" spans="1:9" ht="15.75" customHeight="1" x14ac:dyDescent="0.3">
      <c r="A11" s="11"/>
      <c r="B11" s="131" t="s">
        <v>10</v>
      </c>
      <c r="C11" s="132"/>
      <c r="D11" s="12"/>
      <c r="E11" s="12"/>
      <c r="F11" s="130"/>
      <c r="G11" s="130"/>
      <c r="H11" s="130"/>
      <c r="I11" s="130"/>
    </row>
    <row r="12" spans="1:9" x14ac:dyDescent="0.3">
      <c r="A12" s="13"/>
      <c r="B12" s="14" t="s">
        <v>11</v>
      </c>
      <c r="C12" s="15" t="s">
        <v>12</v>
      </c>
      <c r="D12" s="16">
        <v>0</v>
      </c>
      <c r="E12" s="17" t="e">
        <f t="shared" ref="E12:E18" si="0">D12/$C$7</f>
        <v>#DIV/0!</v>
      </c>
      <c r="F12" s="130"/>
      <c r="G12" s="130"/>
      <c r="H12" s="130"/>
      <c r="I12" s="130"/>
    </row>
    <row r="13" spans="1:9" ht="15" customHeight="1" x14ac:dyDescent="0.3">
      <c r="A13" s="18"/>
      <c r="B13" s="14" t="s">
        <v>13</v>
      </c>
      <c r="C13" s="15" t="s">
        <v>14</v>
      </c>
      <c r="D13" s="16">
        <v>0</v>
      </c>
      <c r="E13" s="17" t="e">
        <f t="shared" si="0"/>
        <v>#DIV/0!</v>
      </c>
      <c r="F13" s="130"/>
      <c r="G13" s="130"/>
      <c r="H13" s="130"/>
      <c r="I13" s="130"/>
    </row>
    <row r="14" spans="1:9" x14ac:dyDescent="0.3">
      <c r="A14" s="13"/>
      <c r="B14" s="14" t="s">
        <v>15</v>
      </c>
      <c r="C14" s="15" t="s">
        <v>16</v>
      </c>
      <c r="D14" s="16">
        <v>0</v>
      </c>
      <c r="E14" s="17" t="e">
        <f t="shared" si="0"/>
        <v>#DIV/0!</v>
      </c>
      <c r="F14" s="130"/>
      <c r="G14" s="130"/>
      <c r="H14" s="130"/>
      <c r="I14" s="130"/>
    </row>
    <row r="15" spans="1:9" x14ac:dyDescent="0.3">
      <c r="A15" s="13"/>
      <c r="B15" s="14" t="s">
        <v>17</v>
      </c>
      <c r="C15" s="15"/>
      <c r="D15" s="16">
        <v>0</v>
      </c>
      <c r="E15" s="17" t="e">
        <f t="shared" si="0"/>
        <v>#DIV/0!</v>
      </c>
      <c r="F15" s="130"/>
      <c r="G15" s="130"/>
      <c r="H15" s="130"/>
      <c r="I15" s="130"/>
    </row>
    <row r="16" spans="1:9" x14ac:dyDescent="0.3">
      <c r="A16" s="13"/>
      <c r="B16" s="14" t="s">
        <v>17</v>
      </c>
      <c r="C16" s="15"/>
      <c r="D16" s="16">
        <v>0</v>
      </c>
      <c r="E16" s="17" t="e">
        <f t="shared" si="0"/>
        <v>#DIV/0!</v>
      </c>
      <c r="F16" s="130"/>
      <c r="G16" s="130"/>
      <c r="H16" s="130"/>
      <c r="I16" s="130"/>
    </row>
    <row r="17" spans="1:10" x14ac:dyDescent="0.3">
      <c r="A17" s="13"/>
      <c r="B17" s="14" t="s">
        <v>17</v>
      </c>
      <c r="C17" s="15"/>
      <c r="D17" s="16">
        <v>0</v>
      </c>
      <c r="E17" s="17" t="e">
        <f t="shared" si="0"/>
        <v>#DIV/0!</v>
      </c>
      <c r="F17" s="130"/>
      <c r="G17" s="130"/>
      <c r="H17" s="130"/>
      <c r="I17" s="130"/>
    </row>
    <row r="18" spans="1:10" x14ac:dyDescent="0.3">
      <c r="A18" s="13"/>
      <c r="B18" s="14" t="s">
        <v>17</v>
      </c>
      <c r="C18" s="15"/>
      <c r="D18" s="16">
        <v>0</v>
      </c>
      <c r="E18" s="17" t="e">
        <f t="shared" si="0"/>
        <v>#DIV/0!</v>
      </c>
      <c r="F18" s="130"/>
      <c r="G18" s="130"/>
      <c r="H18" s="130"/>
      <c r="I18" s="130"/>
    </row>
    <row r="19" spans="1:10" x14ac:dyDescent="0.3">
      <c r="A19" s="11"/>
      <c r="B19" s="19" t="s">
        <v>18</v>
      </c>
      <c r="C19" s="20"/>
      <c r="D19" s="21">
        <f>SUM(D12:D18)</f>
        <v>0</v>
      </c>
      <c r="E19" s="22" t="e">
        <f t="array" ref="E19">SUM(ROUND((E12:E18),4))</f>
        <v>#DIV/0!</v>
      </c>
      <c r="F19" s="130"/>
      <c r="G19" s="130"/>
      <c r="H19" s="130"/>
      <c r="I19" s="130"/>
    </row>
    <row r="20" spans="1:10" ht="10.5" customHeight="1" x14ac:dyDescent="0.3">
      <c r="A20" s="23"/>
      <c r="B20" s="24"/>
      <c r="C20" s="25"/>
      <c r="D20" s="26"/>
      <c r="E20" s="27"/>
      <c r="F20" s="130"/>
      <c r="G20" s="130"/>
      <c r="H20" s="130"/>
      <c r="I20" s="130"/>
    </row>
    <row r="21" spans="1:10" ht="44.25" customHeight="1" x14ac:dyDescent="0.3">
      <c r="A21" s="11"/>
      <c r="B21" s="28" t="s">
        <v>19</v>
      </c>
      <c r="C21" s="7"/>
      <c r="D21" s="7"/>
      <c r="E21" s="7"/>
      <c r="F21" s="7"/>
      <c r="G21" s="7" t="s">
        <v>62</v>
      </c>
      <c r="H21" s="7" t="s">
        <v>21</v>
      </c>
      <c r="I21" s="7" t="s">
        <v>63</v>
      </c>
      <c r="J21" s="92"/>
    </row>
    <row r="22" spans="1:10" ht="14.25" customHeight="1" x14ac:dyDescent="0.3">
      <c r="A22" s="13"/>
      <c r="B22" s="14" t="s">
        <v>77</v>
      </c>
      <c r="C22" s="15" t="s">
        <v>24</v>
      </c>
      <c r="D22" s="16">
        <v>0</v>
      </c>
      <c r="E22" s="31" t="e">
        <f>D22/$C$7</f>
        <v>#DIV/0!</v>
      </c>
      <c r="F22" s="32"/>
      <c r="G22" s="33" t="e">
        <f t="shared" ref="G22:G29" si="1">+D22/$D$30</f>
        <v>#DIV/0!</v>
      </c>
      <c r="H22" s="33" t="e">
        <f t="shared" ref="H22:H29" si="2">(D22/$D$30)*0.5</f>
        <v>#DIV/0!</v>
      </c>
      <c r="I22" s="33">
        <v>0.01</v>
      </c>
    </row>
    <row r="23" spans="1:10" x14ac:dyDescent="0.3">
      <c r="A23" s="13"/>
      <c r="B23" s="14" t="s">
        <v>25</v>
      </c>
      <c r="C23" s="15" t="s">
        <v>24</v>
      </c>
      <c r="D23" s="16">
        <v>0</v>
      </c>
      <c r="E23" s="31" t="e">
        <f t="shared" ref="E23:E29" si="3">D23/$C$7</f>
        <v>#DIV/0!</v>
      </c>
      <c r="F23" s="32"/>
      <c r="G23" s="33" t="e">
        <f t="shared" si="1"/>
        <v>#DIV/0!</v>
      </c>
      <c r="H23" s="33" t="e">
        <f t="shared" si="2"/>
        <v>#DIV/0!</v>
      </c>
      <c r="I23" s="34" t="e">
        <f t="shared" ref="I23:I29" si="4">+E23</f>
        <v>#DIV/0!</v>
      </c>
    </row>
    <row r="24" spans="1:10" x14ac:dyDescent="0.3">
      <c r="A24" s="13"/>
      <c r="B24" s="35" t="s">
        <v>68</v>
      </c>
      <c r="C24" s="36" t="s">
        <v>24</v>
      </c>
      <c r="D24" s="37">
        <f>D42</f>
        <v>0</v>
      </c>
      <c r="E24" s="31" t="e">
        <f>D24/$C$7</f>
        <v>#DIV/0!</v>
      </c>
      <c r="F24" s="32"/>
      <c r="G24" s="33" t="e">
        <f t="shared" si="1"/>
        <v>#DIV/0!</v>
      </c>
      <c r="H24" s="33" t="e">
        <f t="shared" si="2"/>
        <v>#DIV/0!</v>
      </c>
      <c r="I24" s="34" t="e">
        <f>+E24</f>
        <v>#DIV/0!</v>
      </c>
    </row>
    <row r="25" spans="1:10" x14ac:dyDescent="0.3">
      <c r="A25" s="13"/>
      <c r="B25" s="14" t="s">
        <v>69</v>
      </c>
      <c r="C25" s="15" t="s">
        <v>24</v>
      </c>
      <c r="D25" s="16">
        <v>0</v>
      </c>
      <c r="E25" s="31" t="e">
        <f t="shared" si="3"/>
        <v>#DIV/0!</v>
      </c>
      <c r="F25" s="38"/>
      <c r="G25" s="33" t="e">
        <f t="shared" si="1"/>
        <v>#DIV/0!</v>
      </c>
      <c r="H25" s="33" t="e">
        <f t="shared" si="2"/>
        <v>#DIV/0!</v>
      </c>
      <c r="I25" s="34" t="e">
        <f t="shared" si="4"/>
        <v>#DIV/0!</v>
      </c>
    </row>
    <row r="26" spans="1:10" ht="15" customHeight="1" x14ac:dyDescent="0.3">
      <c r="A26" s="13"/>
      <c r="B26" s="39" t="s">
        <v>61</v>
      </c>
      <c r="C26" s="40" t="s">
        <v>24</v>
      </c>
      <c r="D26" s="41">
        <f>I44</f>
        <v>0</v>
      </c>
      <c r="E26" s="31" t="e">
        <f t="shared" si="3"/>
        <v>#DIV/0!</v>
      </c>
      <c r="F26" s="32"/>
      <c r="G26" s="33" t="e">
        <f t="shared" si="1"/>
        <v>#DIV/0!</v>
      </c>
      <c r="H26" s="33" t="e">
        <f t="shared" si="2"/>
        <v>#DIV/0!</v>
      </c>
      <c r="I26" s="34" t="e">
        <f t="shared" si="4"/>
        <v>#DIV/0!</v>
      </c>
    </row>
    <row r="27" spans="1:10" x14ac:dyDescent="0.3">
      <c r="A27" s="13"/>
      <c r="B27" s="14" t="s">
        <v>28</v>
      </c>
      <c r="C27" s="15" t="s">
        <v>24</v>
      </c>
      <c r="D27" s="16">
        <v>0</v>
      </c>
      <c r="E27" s="31" t="e">
        <f t="shared" si="3"/>
        <v>#DIV/0!</v>
      </c>
      <c r="F27" s="32"/>
      <c r="G27" s="33" t="e">
        <f t="shared" si="1"/>
        <v>#DIV/0!</v>
      </c>
      <c r="H27" s="33" t="e">
        <f t="shared" si="2"/>
        <v>#DIV/0!</v>
      </c>
      <c r="I27" s="34" t="e">
        <f t="shared" si="4"/>
        <v>#DIV/0!</v>
      </c>
    </row>
    <row r="28" spans="1:10" x14ac:dyDescent="0.3">
      <c r="A28" s="13"/>
      <c r="B28" s="14" t="s">
        <v>28</v>
      </c>
      <c r="C28" s="15" t="s">
        <v>24</v>
      </c>
      <c r="D28" s="16">
        <v>0</v>
      </c>
      <c r="E28" s="31" t="e">
        <f t="shared" si="3"/>
        <v>#DIV/0!</v>
      </c>
      <c r="F28" s="32"/>
      <c r="G28" s="33" t="e">
        <f t="shared" si="1"/>
        <v>#DIV/0!</v>
      </c>
      <c r="H28" s="33" t="e">
        <f t="shared" si="2"/>
        <v>#DIV/0!</v>
      </c>
      <c r="I28" s="34" t="e">
        <f t="shared" si="4"/>
        <v>#DIV/0!</v>
      </c>
    </row>
    <row r="29" spans="1:10" x14ac:dyDescent="0.3">
      <c r="A29" s="13"/>
      <c r="B29" s="14" t="s">
        <v>28</v>
      </c>
      <c r="C29" s="15" t="s">
        <v>24</v>
      </c>
      <c r="D29" s="16">
        <v>0</v>
      </c>
      <c r="E29" s="31" t="e">
        <f t="shared" si="3"/>
        <v>#DIV/0!</v>
      </c>
      <c r="F29" s="32"/>
      <c r="G29" s="33" t="e">
        <f t="shared" si="1"/>
        <v>#DIV/0!</v>
      </c>
      <c r="H29" s="33" t="e">
        <f t="shared" si="2"/>
        <v>#DIV/0!</v>
      </c>
      <c r="I29" s="34" t="e">
        <f t="shared" si="4"/>
        <v>#DIV/0!</v>
      </c>
    </row>
    <row r="30" spans="1:10" s="47" customFormat="1" ht="15" customHeight="1" x14ac:dyDescent="0.25">
      <c r="A30" s="42"/>
      <c r="B30" s="43" t="s">
        <v>18</v>
      </c>
      <c r="C30" s="43"/>
      <c r="D30" s="44">
        <f>SUM(D22:D29)</f>
        <v>0</v>
      </c>
      <c r="E30" s="45" t="e">
        <f t="array" ref="E30">SUM(ROUND((E22:E29),4))</f>
        <v>#DIV/0!</v>
      </c>
      <c r="F30" s="46"/>
      <c r="G30" s="45" t="e">
        <f t="array" ref="G30">SUM(ROUND((G22:G29),4))</f>
        <v>#DIV/0!</v>
      </c>
      <c r="H30" s="45" t="e">
        <f t="array" ref="H30">SUM(ROUND((H22:H29),4))</f>
        <v>#DIV/0!</v>
      </c>
      <c r="I30" s="45" t="e">
        <f t="array" ref="I30">SUM(ROUND((I22:I29),4))</f>
        <v>#DIV/0!</v>
      </c>
    </row>
    <row r="31" spans="1:10" x14ac:dyDescent="0.3">
      <c r="A31" s="48"/>
      <c r="B31" s="49"/>
      <c r="C31" s="49"/>
      <c r="D31" s="49"/>
      <c r="E31" s="49"/>
      <c r="F31" s="49"/>
      <c r="G31" s="49"/>
      <c r="H31" s="49"/>
      <c r="I31" s="49"/>
    </row>
    <row r="32" spans="1:10" x14ac:dyDescent="0.3">
      <c r="A32" s="48"/>
      <c r="B32" s="12" t="s">
        <v>60</v>
      </c>
      <c r="C32" s="49"/>
      <c r="D32" s="50"/>
      <c r="E32" s="32"/>
      <c r="F32" s="32"/>
      <c r="G32" s="32"/>
      <c r="H32" s="33">
        <v>0.5</v>
      </c>
      <c r="I32" s="33" t="e">
        <f>1-SUM(I22:I29)</f>
        <v>#DIV/0!</v>
      </c>
    </row>
    <row r="33" spans="1:9" ht="14.25" customHeight="1" x14ac:dyDescent="0.3">
      <c r="A33" s="48"/>
      <c r="B33" s="114" t="s">
        <v>67</v>
      </c>
      <c r="C33" s="115"/>
      <c r="D33" s="49"/>
      <c r="E33" s="51" t="e">
        <f>E35-E36</f>
        <v>#DIV/0!</v>
      </c>
      <c r="F33" s="49"/>
      <c r="G33" s="51" t="e">
        <f>G35-G36</f>
        <v>#DIV/0!</v>
      </c>
      <c r="H33" s="51" t="e">
        <f>H35-H36</f>
        <v>#DIV/0!</v>
      </c>
      <c r="I33" s="51" t="e">
        <f>I35-I36</f>
        <v>#DIV/0!</v>
      </c>
    </row>
    <row r="34" spans="1:9" ht="14.25" customHeight="1" x14ac:dyDescent="0.3">
      <c r="A34" s="48"/>
      <c r="B34" s="49"/>
      <c r="C34" s="49"/>
      <c r="D34" s="49"/>
      <c r="E34" s="49"/>
      <c r="F34" s="49"/>
      <c r="G34" s="49"/>
      <c r="H34" s="49"/>
      <c r="I34" s="49"/>
    </row>
    <row r="35" spans="1:9" ht="14" thickBot="1" x14ac:dyDescent="0.35">
      <c r="A35" s="48"/>
      <c r="B35" s="113" t="s">
        <v>30</v>
      </c>
      <c r="C35" s="113"/>
      <c r="D35" s="52">
        <f>SUM(D30+D19)</f>
        <v>0</v>
      </c>
      <c r="E35" s="53" t="e">
        <f>SUM(E12:E18,E22:E29)</f>
        <v>#DIV/0!</v>
      </c>
      <c r="F35" s="51"/>
      <c r="G35" s="54" t="e">
        <f>SUM(G22:G29,G32)</f>
        <v>#DIV/0!</v>
      </c>
      <c r="H35" s="54" t="e">
        <f>SUM(H22:H29,H32)</f>
        <v>#DIV/0!</v>
      </c>
      <c r="I35" s="54" t="e">
        <f>SUM(I22:I29,I32)</f>
        <v>#DIV/0!</v>
      </c>
    </row>
    <row r="36" spans="1:9" ht="21" hidden="1" customHeight="1" x14ac:dyDescent="0.3">
      <c r="A36" s="23"/>
      <c r="B36" s="55"/>
      <c r="C36" s="143" t="s">
        <v>31</v>
      </c>
      <c r="D36" s="143"/>
      <c r="E36" s="56" t="e">
        <f>E19+E30</f>
        <v>#DIV/0!</v>
      </c>
      <c r="F36" s="57"/>
      <c r="G36" s="57" t="e">
        <f>G30+G32</f>
        <v>#DIV/0!</v>
      </c>
      <c r="H36" s="57" t="e">
        <f>H30+H32</f>
        <v>#DIV/0!</v>
      </c>
      <c r="I36" s="57" t="e">
        <f>I30+I32</f>
        <v>#DIV/0!</v>
      </c>
    </row>
    <row r="37" spans="1:9" ht="16.5" customHeight="1" thickTop="1" x14ac:dyDescent="0.3">
      <c r="C37" s="58" t="s">
        <v>32</v>
      </c>
      <c r="D37" s="59">
        <f>D35-C7</f>
        <v>0</v>
      </c>
    </row>
    <row r="38" spans="1:9" x14ac:dyDescent="0.3">
      <c r="B38" s="60" t="s">
        <v>55</v>
      </c>
      <c r="C38" s="61"/>
      <c r="D38" s="61"/>
      <c r="G38" s="60" t="s">
        <v>58</v>
      </c>
      <c r="H38" s="61"/>
      <c r="I38" s="61"/>
    </row>
    <row r="39" spans="1:9" x14ac:dyDescent="0.3">
      <c r="B39" s="62" t="s">
        <v>3</v>
      </c>
      <c r="C39" s="63"/>
      <c r="D39" s="64">
        <f>C7</f>
        <v>0</v>
      </c>
      <c r="G39" s="144" t="s">
        <v>33</v>
      </c>
      <c r="H39" s="145"/>
      <c r="I39" s="65" t="s">
        <v>8</v>
      </c>
    </row>
    <row r="40" spans="1:9" x14ac:dyDescent="0.3">
      <c r="B40" s="62" t="s">
        <v>34</v>
      </c>
      <c r="C40" s="63"/>
      <c r="D40" s="64">
        <f>H7</f>
        <v>0</v>
      </c>
      <c r="G40" s="147" t="s">
        <v>81</v>
      </c>
      <c r="H40" s="147"/>
      <c r="I40" s="16">
        <v>0</v>
      </c>
    </row>
    <row r="41" spans="1:9" x14ac:dyDescent="0.3">
      <c r="B41" s="62" t="s">
        <v>36</v>
      </c>
      <c r="C41" s="63"/>
      <c r="D41" s="64">
        <f>+D40*0.4</f>
        <v>0</v>
      </c>
      <c r="G41" s="148" t="s">
        <v>73</v>
      </c>
      <c r="H41" s="148"/>
      <c r="I41" s="16">
        <v>0</v>
      </c>
    </row>
    <row r="42" spans="1:9" ht="14.25" customHeight="1" x14ac:dyDescent="0.3">
      <c r="B42" s="66" t="s">
        <v>59</v>
      </c>
      <c r="C42" s="67" t="e">
        <f>D42/D41</f>
        <v>#DIV/0!</v>
      </c>
      <c r="D42" s="68">
        <f>0.9*D41</f>
        <v>0</v>
      </c>
      <c r="E42" s="69" t="e">
        <f>IF(C42&lt;0.9,"Must be at least 90%"," ")</f>
        <v>#DIV/0!</v>
      </c>
      <c r="G42" s="127" t="s">
        <v>78</v>
      </c>
      <c r="H42" s="127"/>
      <c r="I42" s="16">
        <v>0</v>
      </c>
    </row>
    <row r="43" spans="1:9" ht="15" customHeight="1" x14ac:dyDescent="0.3">
      <c r="A43"/>
      <c r="B43"/>
      <c r="C43"/>
      <c r="D43"/>
      <c r="E43"/>
      <c r="G43" s="123"/>
      <c r="H43" s="123"/>
      <c r="I43" s="16">
        <v>0</v>
      </c>
    </row>
    <row r="44" spans="1:9" x14ac:dyDescent="0.3">
      <c r="A44"/>
      <c r="B44"/>
      <c r="C44"/>
      <c r="D44"/>
      <c r="E44"/>
      <c r="G44" s="124" t="s">
        <v>40</v>
      </c>
      <c r="H44" s="125"/>
      <c r="I44" s="41">
        <f>SUM(I40:I43)</f>
        <v>0</v>
      </c>
    </row>
    <row r="45" spans="1:9" ht="8.25" customHeight="1" thickBot="1" x14ac:dyDescent="0.35">
      <c r="A45" s="71"/>
      <c r="B45" s="71"/>
      <c r="C45" s="71"/>
      <c r="D45" s="72"/>
      <c r="G45" s="73"/>
      <c r="H45" s="73"/>
      <c r="I45" s="73"/>
    </row>
    <row r="46" spans="1:9" ht="14" thickBot="1" x14ac:dyDescent="0.35">
      <c r="A46" s="126" t="str">
        <f>IF(D41&gt;0,"Offset cashflow provider - you will need to provide documentation with your application form:"," ")</f>
        <v xml:space="preserve"> </v>
      </c>
      <c r="B46" s="126"/>
      <c r="C46" s="126"/>
      <c r="D46" s="126"/>
      <c r="E46" s="126"/>
      <c r="F46" s="126"/>
      <c r="G46" s="126"/>
      <c r="H46" s="141"/>
      <c r="I46" s="142"/>
    </row>
    <row r="47" spans="1:9" ht="9" customHeight="1" x14ac:dyDescent="0.3">
      <c r="B47" s="74"/>
      <c r="C47" s="72"/>
    </row>
    <row r="48" spans="1:9" ht="17" customHeight="1" x14ac:dyDescent="0.3">
      <c r="B48" s="75" t="s">
        <v>41</v>
      </c>
      <c r="C48" s="72"/>
    </row>
    <row r="49" spans="1:9" ht="12" customHeight="1" x14ac:dyDescent="0.3">
      <c r="B49" s="76" t="str">
        <f>B22</f>
        <v>Screen NSW</v>
      </c>
      <c r="C49" s="77"/>
      <c r="D49" s="78"/>
      <c r="G49" s="79" t="s">
        <v>42</v>
      </c>
      <c r="H49" s="80"/>
      <c r="I49" s="78"/>
    </row>
    <row r="50" spans="1:9" ht="12.75" customHeight="1" x14ac:dyDescent="0.3">
      <c r="B50" s="112" t="s">
        <v>43</v>
      </c>
      <c r="C50" s="112"/>
      <c r="D50" s="81">
        <v>0</v>
      </c>
      <c r="G50" s="112" t="s">
        <v>43</v>
      </c>
      <c r="H50" s="112"/>
      <c r="I50" s="82">
        <v>0</v>
      </c>
    </row>
    <row r="51" spans="1:9" ht="12.75" customHeight="1" x14ac:dyDescent="0.3">
      <c r="B51" s="112" t="s">
        <v>44</v>
      </c>
      <c r="C51" s="112"/>
      <c r="D51" s="33" t="e">
        <f>D50/C7</f>
        <v>#DIV/0!</v>
      </c>
      <c r="G51" s="112" t="s">
        <v>44</v>
      </c>
      <c r="H51" s="112"/>
      <c r="I51" s="33" t="e">
        <f>(I50)/C7</f>
        <v>#DIV/0!</v>
      </c>
    </row>
    <row r="52" spans="1:9" ht="12.75" customHeight="1" x14ac:dyDescent="0.3">
      <c r="B52" s="111" t="s">
        <v>76</v>
      </c>
      <c r="C52" s="95"/>
      <c r="D52" s="109">
        <f>I41</f>
        <v>0</v>
      </c>
      <c r="G52" s="106" t="s">
        <v>45</v>
      </c>
      <c r="H52" s="107"/>
      <c r="I52" s="84">
        <f>D23</f>
        <v>0</v>
      </c>
    </row>
    <row r="53" spans="1:9" ht="12.75" customHeight="1" x14ac:dyDescent="0.3">
      <c r="B53" s="110" t="s">
        <v>79</v>
      </c>
      <c r="C53" s="103"/>
      <c r="D53" s="109">
        <f>I42</f>
        <v>0</v>
      </c>
      <c r="G53" s="108" t="s">
        <v>46</v>
      </c>
      <c r="H53" s="78"/>
      <c r="I53" s="82">
        <v>0</v>
      </c>
    </row>
    <row r="54" spans="1:9" ht="12.75" customHeight="1" x14ac:dyDescent="0.3">
      <c r="B54" s="149" t="s">
        <v>45</v>
      </c>
      <c r="C54" s="150"/>
      <c r="D54" s="83">
        <f>D22</f>
        <v>0</v>
      </c>
      <c r="G54" s="112" t="s">
        <v>47</v>
      </c>
      <c r="H54" s="112"/>
      <c r="I54" s="86" t="e">
        <f>I50/(I52+I53)</f>
        <v>#DIV/0!</v>
      </c>
    </row>
    <row r="55" spans="1:9" ht="12.75" customHeight="1" x14ac:dyDescent="0.3">
      <c r="B55" s="151" t="s">
        <v>46</v>
      </c>
      <c r="C55" s="151"/>
      <c r="D55" s="81">
        <v>0</v>
      </c>
      <c r="G55" s="112" t="s">
        <v>48</v>
      </c>
      <c r="H55" s="112"/>
      <c r="I55" s="88" t="e">
        <f>(I52+I53)/I50</f>
        <v>#DIV/0!</v>
      </c>
    </row>
    <row r="56" spans="1:9" ht="12.75" customHeight="1" x14ac:dyDescent="0.3">
      <c r="B56" s="112" t="s">
        <v>47</v>
      </c>
      <c r="C56" s="112"/>
      <c r="D56" s="85" t="e">
        <f>D50/(D54+D55)</f>
        <v>#DIV/0!</v>
      </c>
    </row>
    <row r="57" spans="1:9" ht="12.75" customHeight="1" x14ac:dyDescent="0.3">
      <c r="B57" s="112" t="s">
        <v>48</v>
      </c>
      <c r="C57" s="112"/>
      <c r="D57" s="87" t="e">
        <f>(D54+D55)/D50</f>
        <v>#DIV/0!</v>
      </c>
    </row>
    <row r="58" spans="1:9" ht="14.25" customHeight="1" x14ac:dyDescent="0.3">
      <c r="B58" s="74"/>
      <c r="C58" s="72"/>
    </row>
    <row r="59" spans="1:9" ht="30.75" customHeight="1" x14ac:dyDescent="0.3">
      <c r="A59" s="89" t="s">
        <v>49</v>
      </c>
      <c r="B59" s="154" t="s">
        <v>83</v>
      </c>
      <c r="C59" s="154"/>
      <c r="D59" s="154"/>
      <c r="E59" s="154"/>
      <c r="F59" s="154"/>
      <c r="G59" s="154"/>
      <c r="H59" s="154"/>
      <c r="I59" s="154"/>
    </row>
    <row r="60" spans="1:9" ht="36" customHeight="1" x14ac:dyDescent="0.3">
      <c r="A60" s="89"/>
      <c r="B60" s="153" t="s">
        <v>84</v>
      </c>
      <c r="C60" s="153"/>
      <c r="D60" s="153"/>
      <c r="E60" s="153"/>
      <c r="F60" s="153"/>
      <c r="G60" s="153"/>
      <c r="H60" s="153"/>
      <c r="I60" s="153"/>
    </row>
    <row r="61" spans="1:9" ht="31.5" customHeight="1" x14ac:dyDescent="0.3">
      <c r="A61" s="89"/>
      <c r="B61" s="153" t="s">
        <v>85</v>
      </c>
      <c r="C61" s="153"/>
      <c r="D61" s="153"/>
      <c r="E61" s="153"/>
      <c r="F61" s="153"/>
      <c r="G61" s="153"/>
      <c r="H61" s="153"/>
      <c r="I61" s="153"/>
    </row>
    <row r="62" spans="1:9" ht="19.5" customHeight="1" x14ac:dyDescent="0.3">
      <c r="A62" s="90"/>
      <c r="B62" s="91" t="s">
        <v>56</v>
      </c>
      <c r="C62" s="91"/>
      <c r="D62" s="91"/>
      <c r="E62" s="91"/>
      <c r="F62" s="91"/>
      <c r="G62" s="91"/>
      <c r="H62" s="91"/>
      <c r="I62" s="91"/>
    </row>
    <row r="63" spans="1:9" ht="20.25" customHeight="1" x14ac:dyDescent="0.3">
      <c r="A63" s="90"/>
      <c r="B63" s="153" t="s">
        <v>57</v>
      </c>
      <c r="C63" s="153"/>
      <c r="D63" s="153"/>
      <c r="E63" s="153"/>
      <c r="F63" s="153"/>
      <c r="G63" s="153"/>
      <c r="H63" s="153"/>
      <c r="I63" s="153"/>
    </row>
    <row r="64" spans="1:9" ht="16.5" customHeight="1" x14ac:dyDescent="0.3">
      <c r="B64" s="89"/>
      <c r="C64" s="89"/>
      <c r="D64" s="89"/>
      <c r="E64" s="89"/>
      <c r="F64" s="89"/>
      <c r="G64" s="89"/>
      <c r="H64" s="89"/>
      <c r="I64" s="89"/>
    </row>
  </sheetData>
  <sheetProtection formatCells="0" formatRows="0"/>
  <mergeCells count="38">
    <mergeCell ref="B63:I63"/>
    <mergeCell ref="B57:C57"/>
    <mergeCell ref="G55:H55"/>
    <mergeCell ref="B59:I59"/>
    <mergeCell ref="B61:I61"/>
    <mergeCell ref="B60:I60"/>
    <mergeCell ref="B54:C54"/>
    <mergeCell ref="B55:C55"/>
    <mergeCell ref="B56:C56"/>
    <mergeCell ref="G54:H54"/>
    <mergeCell ref="B51:C51"/>
    <mergeCell ref="G51:H51"/>
    <mergeCell ref="C36:D36"/>
    <mergeCell ref="G39:H39"/>
    <mergeCell ref="G40:H40"/>
    <mergeCell ref="G41:H41"/>
    <mergeCell ref="G42:H42"/>
    <mergeCell ref="A1:I1"/>
    <mergeCell ref="A2:I2"/>
    <mergeCell ref="A5:B5"/>
    <mergeCell ref="C5:E5"/>
    <mergeCell ref="H5:I5"/>
    <mergeCell ref="B50:C50"/>
    <mergeCell ref="G50:H50"/>
    <mergeCell ref="B35:C35"/>
    <mergeCell ref="B33:C33"/>
    <mergeCell ref="C7:D7"/>
    <mergeCell ref="F7:G7"/>
    <mergeCell ref="H7:I7"/>
    <mergeCell ref="B8:E8"/>
    <mergeCell ref="A7:B7"/>
    <mergeCell ref="G43:H43"/>
    <mergeCell ref="G44:H44"/>
    <mergeCell ref="A46:G46"/>
    <mergeCell ref="A9:A10"/>
    <mergeCell ref="F9:I20"/>
    <mergeCell ref="B11:C11"/>
    <mergeCell ref="H46:I46"/>
  </mergeCells>
  <phoneticPr fontId="9" type="noConversion"/>
  <conditionalFormatting sqref="D35">
    <cfRule type="expression" dxfId="3" priority="6" stopIfTrue="1">
      <formula>$D$35&lt;$C$7</formula>
    </cfRule>
  </conditionalFormatting>
  <conditionalFormatting sqref="D56:D57">
    <cfRule type="expression" dxfId="2" priority="4" stopIfTrue="1">
      <formula>$C$7=0</formula>
    </cfRule>
  </conditionalFormatting>
  <conditionalFormatting sqref="E12:E19 G22:H22 E22:E30 G23:I30 I32 E33 G33:I33 E35 G35:I35 C42 E42 D51 I51 D54">
    <cfRule type="expression" dxfId="1" priority="5" stopIfTrue="1">
      <formula>$C$7=0</formula>
    </cfRule>
  </conditionalFormatting>
  <conditionalFormatting sqref="I54:I55">
    <cfRule type="expression" dxfId="0" priority="1" stopIfTrue="1">
      <formula>$C$7=0</formula>
    </cfRule>
  </conditionalFormatting>
  <dataValidations count="1">
    <dataValidation type="list" allowBlank="1" showInputMessage="1" showErrorMessage="1" sqref="B22:B23" xr:uid="{00000000-0002-0000-0100-000000000000}">
      <formula1>StateAgencies</formula1>
    </dataValidation>
  </dataValidations>
  <pageMargins left="0.64916666666666667" right="0.50666666666666671" top="0.57156249999999997" bottom="0.44114583333333335" header="0.34416666666666668" footer="0.28072916666666664"/>
  <pageSetup paperSize="9" scale="78" orientation="portrait" r:id="rId1"/>
  <headerFooter>
    <oddHeader>&amp;C&amp;"Calibri"&amp;10&amp;KFF0000 OFFICIAL&amp;1#_x000D_</oddHeader>
    <oddFooter>&amp;C_x000D_&amp;1#&amp;"Calibri"&amp;10&amp;KFF0000 OFFICIAL</oddFooter>
  </headerFooter>
  <legacy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Screen Australia (w ScreenNSW)</vt:lpstr>
      <vt:lpstr>Screen NSW (NO SA)</vt:lpstr>
      <vt:lpstr>'Screen Australia (w ScreenNSW)'!Print_Area</vt:lpstr>
      <vt:lpstr>'Screen NSW (NO SA)'!Print_Area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Telfer</dc:creator>
  <cp:lastModifiedBy>Eleanor Turner</cp:lastModifiedBy>
  <dcterms:created xsi:type="dcterms:W3CDTF">2014-05-22T22:51:24Z</dcterms:created>
  <dcterms:modified xsi:type="dcterms:W3CDTF">2024-10-14T02:39:08Z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214476-0a12-4e5a-9f69-27718960d391_Enabled">
    <vt:lpwstr>true</vt:lpwstr>
  </property>
  <property fmtid="{D5CDD505-2E9C-101B-9397-08002B2CF9AE}" pid="3" name="MSIP_Label_a6214476-0a12-4e5a-9f69-27718960d391_SetDate">
    <vt:lpwstr>2023-10-30T04:21:04Z</vt:lpwstr>
  </property>
  <property fmtid="{D5CDD505-2E9C-101B-9397-08002B2CF9AE}" pid="4" name="MSIP_Label_a6214476-0a12-4e5a-9f69-27718960d391_Method">
    <vt:lpwstr>Standard</vt:lpwstr>
  </property>
  <property fmtid="{D5CDD505-2E9C-101B-9397-08002B2CF9AE}" pid="5" name="MSIP_Label_a6214476-0a12-4e5a-9f69-27718960d391_Name">
    <vt:lpwstr>OFFICIAL</vt:lpwstr>
  </property>
  <property fmtid="{D5CDD505-2E9C-101B-9397-08002B2CF9AE}" pid="6" name="MSIP_Label_a6214476-0a12-4e5a-9f69-27718960d391_SiteId">
    <vt:lpwstr>1ef97a68-e8ab-44ed-a16d-b579fe2d7cd8</vt:lpwstr>
  </property>
  <property fmtid="{D5CDD505-2E9C-101B-9397-08002B2CF9AE}" pid="7" name="MSIP_Label_a6214476-0a12-4e5a-9f69-27718960d391_ActionId">
    <vt:lpwstr>b0eacf19-8472-475a-a518-d5ef3e4634c5</vt:lpwstr>
  </property>
  <property fmtid="{D5CDD505-2E9C-101B-9397-08002B2CF9AE}" pid="8" name="MSIP_Label_a6214476-0a12-4e5a-9f69-27718960d391_ContentBits">
    <vt:lpwstr>3</vt:lpwstr>
  </property>
</Properties>
</file>